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435" yWindow="-270" windowWidth="15435" windowHeight="6090"/>
  </bookViews>
  <sheets>
    <sheet name="Cobertura Estado" sheetId="14" r:id="rId1"/>
    <sheet name="Cobertura Vacinal - Central" sheetId="10" r:id="rId2"/>
    <sheet name="Cobertura Vacinal - Metro" sheetId="11" r:id="rId3"/>
    <sheet name="Cobertura Vacinal - Norte" sheetId="13" r:id="rId4"/>
    <sheet name="Cobertura Vacinal - Sul" sheetId="12" r:id="rId5"/>
    <sheet name="Plan1" sheetId="15" r:id="rId6"/>
  </sheets>
  <calcPr calcId="125725"/>
</workbook>
</file>

<file path=xl/calcChain.xml><?xml version="1.0" encoding="utf-8"?>
<calcChain xmlns="http://schemas.openxmlformats.org/spreadsheetml/2006/main">
  <c r="B3" i="10"/>
  <c r="C3"/>
  <c r="D3"/>
  <c r="E3"/>
  <c r="B4"/>
  <c r="C4"/>
  <c r="D4"/>
  <c r="E4"/>
  <c r="B5"/>
  <c r="C5"/>
  <c r="D5"/>
  <c r="E5"/>
  <c r="B6"/>
  <c r="C6"/>
  <c r="D6"/>
  <c r="E6"/>
  <c r="B7"/>
  <c r="C7"/>
  <c r="D7"/>
  <c r="E7"/>
  <c r="B8"/>
  <c r="C8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3" i="11" l="1"/>
  <c r="E3" i="14"/>
  <c r="D3"/>
  <c r="C3"/>
  <c r="B3"/>
  <c r="E23" i="11"/>
  <c r="D23"/>
  <c r="C2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3"/>
  <c r="E4" i="13"/>
  <c r="E5"/>
  <c r="E6"/>
  <c r="E7"/>
  <c r="E8"/>
  <c r="E9"/>
  <c r="E10"/>
  <c r="E11"/>
  <c r="E12"/>
  <c r="E13"/>
  <c r="E14"/>
  <c r="E15"/>
  <c r="E16"/>
  <c r="E3"/>
  <c r="D4"/>
  <c r="D5"/>
  <c r="D6"/>
  <c r="D7"/>
  <c r="D8"/>
  <c r="D9"/>
  <c r="D10"/>
  <c r="D11"/>
  <c r="D12"/>
  <c r="D13"/>
  <c r="D14"/>
  <c r="D15"/>
  <c r="D16"/>
  <c r="D3"/>
  <c r="C4"/>
  <c r="C5"/>
  <c r="C6"/>
  <c r="C7"/>
  <c r="C8"/>
  <c r="C9"/>
  <c r="C10"/>
  <c r="C11"/>
  <c r="C12"/>
  <c r="C13"/>
  <c r="C14"/>
  <c r="C15"/>
  <c r="C16"/>
  <c r="C3"/>
  <c r="B4"/>
  <c r="B5"/>
  <c r="B6"/>
  <c r="B7"/>
  <c r="B8"/>
  <c r="B9"/>
  <c r="B10"/>
  <c r="B11"/>
  <c r="B12"/>
  <c r="B13"/>
  <c r="B14"/>
  <c r="B15"/>
  <c r="B16"/>
  <c r="B3"/>
  <c r="E29" i="12"/>
  <c r="D29"/>
  <c r="C29"/>
  <c r="B29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3"/>
  <c r="F13" i="10" l="1"/>
  <c r="F17"/>
  <c r="F14"/>
  <c r="F7"/>
  <c r="F11"/>
  <c r="F15"/>
  <c r="F4" i="11"/>
  <c r="F7"/>
  <c r="F15"/>
  <c r="F6"/>
  <c r="F10"/>
  <c r="F14"/>
  <c r="F18"/>
  <c r="F11"/>
  <c r="F12"/>
  <c r="F19"/>
  <c r="F20"/>
  <c r="E17" i="13"/>
  <c r="D17"/>
  <c r="C17"/>
  <c r="B17"/>
  <c r="F7"/>
  <c r="F15"/>
  <c r="F11" i="12"/>
  <c r="F19"/>
  <c r="F22"/>
  <c r="F29"/>
  <c r="F8"/>
  <c r="F11" i="13"/>
  <c r="F10" i="10"/>
  <c r="F19"/>
  <c r="F8" i="11"/>
  <c r="F16"/>
  <c r="F7" i="12"/>
  <c r="F14"/>
  <c r="F15"/>
  <c r="F23"/>
  <c r="F24" l="1"/>
  <c r="F18"/>
  <c r="F10"/>
  <c r="F3"/>
  <c r="F26"/>
  <c r="F6"/>
  <c r="F27"/>
  <c r="F10" i="13"/>
  <c r="F22" i="11"/>
  <c r="F3" i="10"/>
  <c r="F18"/>
  <c r="F6"/>
  <c r="F21"/>
  <c r="F20"/>
  <c r="F9"/>
  <c r="F5"/>
  <c r="F16"/>
  <c r="F8"/>
  <c r="F4"/>
  <c r="F12"/>
  <c r="F21" i="11"/>
  <c r="F17"/>
  <c r="F13"/>
  <c r="F9"/>
  <c r="F5"/>
  <c r="F3"/>
  <c r="F17" i="13"/>
  <c r="F16"/>
  <c r="F12"/>
  <c r="F8"/>
  <c r="F4"/>
  <c r="F3"/>
  <c r="F14"/>
  <c r="F6"/>
  <c r="F13"/>
  <c r="F9"/>
  <c r="F5"/>
  <c r="F28" i="12"/>
  <c r="F20"/>
  <c r="F16"/>
  <c r="F12"/>
  <c r="F4"/>
  <c r="F25"/>
  <c r="F21"/>
  <c r="F17"/>
  <c r="F13"/>
  <c r="F9"/>
  <c r="F5"/>
</calcChain>
</file>

<file path=xl/sharedStrings.xml><?xml version="1.0" encoding="utf-8"?>
<sst xmlns="http://schemas.openxmlformats.org/spreadsheetml/2006/main" count="273" uniqueCount="120">
  <si>
    <t>Município</t>
  </si>
  <si>
    <t>Rotavírus Humano</t>
  </si>
  <si>
    <t>Penta</t>
  </si>
  <si>
    <t xml:space="preserve"> Tríplice Viral D1</t>
  </si>
  <si>
    <t xml:space="preserve"> BCG</t>
  </si>
  <si>
    <t>Febre Amarela</t>
  </si>
  <si>
    <t>Hepatite A</t>
  </si>
  <si>
    <t>Afonso Cláudio</t>
  </si>
  <si>
    <t>Brejetuba</t>
  </si>
  <si>
    <t>Cariacica</t>
  </si>
  <si>
    <t>Conceição do Castelo</t>
  </si>
  <si>
    <t>Domingos Martins</t>
  </si>
  <si>
    <t>Fundão</t>
  </si>
  <si>
    <t>Guarapari</t>
  </si>
  <si>
    <t>Ibatiba</t>
  </si>
  <si>
    <t>Itaguaçu</t>
  </si>
  <si>
    <t>Itarana</t>
  </si>
  <si>
    <t>Laranja da Terra</t>
  </si>
  <si>
    <t>Marechal Floriano</t>
  </si>
  <si>
    <t>Santa Leopoldina</t>
  </si>
  <si>
    <t>Santa Maria de Jetibá</t>
  </si>
  <si>
    <t>Santa Teresa</t>
  </si>
  <si>
    <t>Serra</t>
  </si>
  <si>
    <t>Venda Nova do Imigrante</t>
  </si>
  <si>
    <t>Viana</t>
  </si>
  <si>
    <t>Vila Velha</t>
  </si>
  <si>
    <t>Vitória</t>
  </si>
  <si>
    <t>Águia Branca</t>
  </si>
  <si>
    <t>Alto Rio Novo</t>
  </si>
  <si>
    <t>Aracruz</t>
  </si>
  <si>
    <t>Baixo Guandu</t>
  </si>
  <si>
    <t>Colatina</t>
  </si>
  <si>
    <t>Governador Lindenberg</t>
  </si>
  <si>
    <t>Ibiraçu</t>
  </si>
  <si>
    <t>João Neiva</t>
  </si>
  <si>
    <t>Linhares</t>
  </si>
  <si>
    <t>Mantenópolis</t>
  </si>
  <si>
    <t>Marilândia</t>
  </si>
  <si>
    <t>Pancas</t>
  </si>
  <si>
    <t>Rio Bananal</t>
  </si>
  <si>
    <t>São Domingos do Norte</t>
  </si>
  <si>
    <t>São Gabriel da Palha</t>
  </si>
  <si>
    <t>São Roque do Canaã</t>
  </si>
  <si>
    <t>Sooretama</t>
  </si>
  <si>
    <t>Vila Valério</t>
  </si>
  <si>
    <t>Coberturas vacinais das vacinas pactuadas</t>
  </si>
  <si>
    <t>Coberturas vacinais &lt; 1 ano</t>
  </si>
  <si>
    <t>Coberturas vacinais 1 ano</t>
  </si>
  <si>
    <t>Demais coberturas vacinais</t>
  </si>
  <si>
    <t>Pneumocócica</t>
  </si>
  <si>
    <t>Poliomielite</t>
  </si>
  <si>
    <t>Tríplice Viral D1</t>
  </si>
  <si>
    <t>Homogeneidade de cobertura - vacinas pactuadas (%)</t>
  </si>
  <si>
    <t>Meningococo C</t>
  </si>
  <si>
    <t xml:space="preserve"> Pneumocócica (1º ref)</t>
  </si>
  <si>
    <t>Meningococo C (1º ref)</t>
  </si>
  <si>
    <t xml:space="preserve"> Poliomielite (1º ref)</t>
  </si>
  <si>
    <t>Tríplice Viral D2</t>
  </si>
  <si>
    <t>Varicela D1</t>
  </si>
  <si>
    <t xml:space="preserve"> Tríplice Bacteriana (DTP)(1º ref)</t>
  </si>
  <si>
    <t>Poliomielite 4 anos</t>
  </si>
  <si>
    <t xml:space="preserve"> DTP REF     (4 a 6 anos)</t>
  </si>
  <si>
    <t xml:space="preserve"> dTpa gestante</t>
  </si>
  <si>
    <t>HPV* Quadrivalente D1 - Total - Feminino</t>
  </si>
  <si>
    <t>HPV* Quadrivalente D2 - Total - Feminino</t>
  </si>
  <si>
    <t>HPV* Quadrivalente D1 - Total - Masculino</t>
  </si>
  <si>
    <t>HPV* Quadrivalente D2 - Total - Masculino</t>
  </si>
  <si>
    <t>Meningococo* C 11 Anos</t>
  </si>
  <si>
    <t>Meningococo* C 12 Anos</t>
  </si>
  <si>
    <t xml:space="preserve">    REGIONAL</t>
  </si>
  <si>
    <t>Fonte: http://sipni.datasus.gov.br</t>
  </si>
  <si>
    <t xml:space="preserve">               Coberturas vacinais &lt; 1 ano</t>
  </si>
  <si>
    <t xml:space="preserve"> DTP REF     (4 e 6 anos)</t>
  </si>
  <si>
    <t>Água Doce do Norte</t>
  </si>
  <si>
    <t>Barra de São Francisco</t>
  </si>
  <si>
    <t>Boa Esperança</t>
  </si>
  <si>
    <t>Conceição da Barra</t>
  </si>
  <si>
    <t>Ecoporanga</t>
  </si>
  <si>
    <t>Jaguaré</t>
  </si>
  <si>
    <t>Montanha</t>
  </si>
  <si>
    <t>Mucurici</t>
  </si>
  <si>
    <t>Nova Venécia</t>
  </si>
  <si>
    <t>Pedro Canário</t>
  </si>
  <si>
    <t>Pinheiros</t>
  </si>
  <si>
    <t>Ponto Belo</t>
  </si>
  <si>
    <t>São Mateus</t>
  </si>
  <si>
    <t>Vila Pavão</t>
  </si>
  <si>
    <t xml:space="preserve">   REGIONAL</t>
  </si>
  <si>
    <t xml:space="preserve">                     Coberturas vacinais &lt; 1 ano</t>
  </si>
  <si>
    <t>Alegre</t>
  </si>
  <si>
    <t>Alfredo Chaves</t>
  </si>
  <si>
    <t>Anchieta</t>
  </si>
  <si>
    <t>Apiacá</t>
  </si>
  <si>
    <t>Atilio Vivacqua</t>
  </si>
  <si>
    <t>Bom Jesus do Norte</t>
  </si>
  <si>
    <t>Cachoeiro de Itapemirim</t>
  </si>
  <si>
    <t>Castelo</t>
  </si>
  <si>
    <t>Divino de São Lourenço</t>
  </si>
  <si>
    <t>Dores do Rio Preto</t>
  </si>
  <si>
    <t>Guaçuí</t>
  </si>
  <si>
    <t>Ibitirama</t>
  </si>
  <si>
    <t>Iconha</t>
  </si>
  <si>
    <t>Irupi</t>
  </si>
  <si>
    <t>Itapemirim</t>
  </si>
  <si>
    <t>Iúna</t>
  </si>
  <si>
    <t>Jerônimo Monteiro</t>
  </si>
  <si>
    <t>Marataízes</t>
  </si>
  <si>
    <t>Mimoso do Sul</t>
  </si>
  <si>
    <t>Muniz Freire</t>
  </si>
  <si>
    <t>Muqui</t>
  </si>
  <si>
    <t>Piúma</t>
  </si>
  <si>
    <t>Presidente Kennedy</t>
  </si>
  <si>
    <t>Rio Novo do Sul</t>
  </si>
  <si>
    <t>São José do Calçado</t>
  </si>
  <si>
    <t>Vargem Alta</t>
  </si>
  <si>
    <t>Estado</t>
  </si>
  <si>
    <t>Espírito Santo</t>
  </si>
  <si>
    <t>Período avaliado: janeiro a maio de 2021</t>
  </si>
  <si>
    <t>Em: 22/06/2021</t>
  </si>
  <si>
    <t>* - Série histórica até Maio de 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</si>
</sst>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Trebuchet MS"/>
      <family val="2"/>
    </font>
    <font>
      <b/>
      <sz val="11"/>
      <color rgb="FF000000"/>
      <name val="Calibri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u/>
      <sz val="11"/>
      <color rgb="FF0000FF"/>
      <name val="Calibri"/>
      <family val="2"/>
    </font>
    <font>
      <sz val="8"/>
      <color rgb="FF22222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Trebuchet MS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E5DFE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rgb="FFF2DBDB"/>
      </patternFill>
    </fill>
    <fill>
      <patternFill patternType="solid">
        <fgColor theme="6" tint="0.79998168889431442"/>
        <bgColor rgb="FFF2DBDB"/>
      </patternFill>
    </fill>
    <fill>
      <patternFill patternType="solid">
        <fgColor theme="7" tint="0.79998168889431442"/>
        <bgColor rgb="FFE5DFE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rgb="FF000000"/>
      </top>
      <bottom style="medium">
        <color indexed="64"/>
      </bottom>
      <diagonal/>
    </border>
  </borders>
  <cellStyleXfs count="91">
    <xf numFmtId="0" fontId="0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6" applyNumberFormat="0" applyAlignment="0" applyProtection="0"/>
    <xf numFmtId="0" fontId="19" fillId="17" borderId="17" applyNumberFormat="0" applyAlignment="0" applyProtection="0"/>
    <xf numFmtId="0" fontId="20" fillId="17" borderId="16" applyNumberFormat="0" applyAlignment="0" applyProtection="0"/>
    <xf numFmtId="0" fontId="21" fillId="0" borderId="18" applyNumberFormat="0" applyFill="0" applyAlignment="0" applyProtection="0"/>
    <xf numFmtId="0" fontId="22" fillId="18" borderId="19" applyNumberFormat="0" applyAlignment="0" applyProtection="0"/>
    <xf numFmtId="0" fontId="23" fillId="0" borderId="0" applyNumberFormat="0" applyFill="0" applyBorder="0" applyAlignment="0" applyProtection="0"/>
    <xf numFmtId="0" fontId="1" fillId="19" borderId="20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26" fillId="43" borderId="0" applyNumberFormat="0" applyBorder="0" applyAlignment="0" applyProtection="0"/>
    <xf numFmtId="0" fontId="9" fillId="0" borderId="0"/>
    <xf numFmtId="0" fontId="27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" fillId="19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9" borderId="20" applyNumberFormat="0" applyFont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1" fillId="19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9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9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1" fillId="19" borderId="20" applyNumberFormat="0" applyFont="0" applyAlignment="0" applyProtection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97">
    <xf numFmtId="0" fontId="0" fillId="0" borderId="0" xfId="0"/>
    <xf numFmtId="0" fontId="0" fillId="0" borderId="0" xfId="0" applyBorder="1"/>
    <xf numFmtId="0" fontId="0" fillId="0" borderId="0" xfId="0" applyFont="1" applyBorder="1" applyAlignment="1"/>
    <xf numFmtId="0" fontId="0" fillId="0" borderId="0" xfId="0" applyFont="1" applyAlignment="1"/>
    <xf numFmtId="0" fontId="3" fillId="7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wrapText="1"/>
    </xf>
    <xf numFmtId="0" fontId="5" fillId="7" borderId="0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5" borderId="0" xfId="0" applyFont="1" applyFill="1" applyBorder="1" applyAlignment="1">
      <alignment horizontal="left" wrapText="1"/>
    </xf>
    <xf numFmtId="0" fontId="6" fillId="11" borderId="0" xfId="0" applyFont="1" applyFill="1" applyBorder="1" applyAlignment="1">
      <alignment horizontal="center" wrapText="1"/>
    </xf>
    <xf numFmtId="9" fontId="6" fillId="11" borderId="0" xfId="0" applyNumberFormat="1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12" borderId="0" xfId="0" applyFont="1" applyFill="1" applyBorder="1" applyAlignment="1">
      <alignment horizontal="center" wrapText="1"/>
    </xf>
    <xf numFmtId="2" fontId="6" fillId="12" borderId="0" xfId="0" applyNumberFormat="1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/>
    <xf numFmtId="0" fontId="5" fillId="6" borderId="6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 vertical="justify"/>
    </xf>
    <xf numFmtId="0" fontId="5" fillId="6" borderId="0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5" fillId="6" borderId="7" xfId="0" applyFont="1" applyFill="1" applyBorder="1" applyAlignment="1">
      <alignment horizontal="left" wrapText="1"/>
    </xf>
    <xf numFmtId="0" fontId="5" fillId="6" borderId="8" xfId="0" applyFont="1" applyFill="1" applyBorder="1" applyAlignment="1">
      <alignment horizontal="left" wrapText="1"/>
    </xf>
    <xf numFmtId="0" fontId="5" fillId="6" borderId="9" xfId="0" applyFont="1" applyFill="1" applyBorder="1" applyAlignment="1">
      <alignment horizontal="left" wrapText="1"/>
    </xf>
    <xf numFmtId="0" fontId="5" fillId="6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6" borderId="11" xfId="0" applyFont="1" applyFill="1" applyBorder="1" applyAlignment="1">
      <alignment horizontal="left" wrapText="1"/>
    </xf>
    <xf numFmtId="0" fontId="5" fillId="7" borderId="0" xfId="0" applyNumberFormat="1" applyFont="1" applyFill="1" applyBorder="1" applyAlignment="1">
      <alignment horizontal="center" wrapText="1"/>
    </xf>
    <xf numFmtId="0" fontId="6" fillId="7" borderId="5" xfId="0" applyNumberFormat="1" applyFont="1" applyFill="1" applyBorder="1" applyAlignment="1">
      <alignment horizontal="center" wrapText="1"/>
    </xf>
    <xf numFmtId="0" fontId="5" fillId="44" borderId="0" xfId="0" applyNumberFormat="1" applyFont="1" applyFill="1" applyBorder="1" applyAlignment="1">
      <alignment horizontal="center" vertical="center" wrapText="1"/>
    </xf>
    <xf numFmtId="0" fontId="6" fillId="44" borderId="11" xfId="0" applyNumberFormat="1" applyFont="1" applyFill="1" applyBorder="1" applyAlignment="1">
      <alignment horizontal="center" vertical="center" wrapText="1"/>
    </xf>
    <xf numFmtId="0" fontId="5" fillId="44" borderId="11" xfId="0" applyNumberFormat="1" applyFont="1" applyFill="1" applyBorder="1" applyAlignment="1">
      <alignment horizontal="center" vertical="center" wrapText="1"/>
    </xf>
    <xf numFmtId="0" fontId="6" fillId="7" borderId="11" xfId="0" applyNumberFormat="1" applyFont="1" applyFill="1" applyBorder="1" applyAlignment="1">
      <alignment horizontal="center" wrapText="1"/>
    </xf>
    <xf numFmtId="0" fontId="5" fillId="7" borderId="11" xfId="0" applyNumberFormat="1" applyFont="1" applyFill="1" applyBorder="1" applyAlignment="1">
      <alignment horizontal="center" wrapText="1"/>
    </xf>
    <xf numFmtId="2" fontId="0" fillId="0" borderId="0" xfId="0" applyNumberFormat="1" applyFont="1" applyAlignment="1"/>
    <xf numFmtId="164" fontId="0" fillId="0" borderId="0" xfId="0" applyNumberFormat="1" applyFont="1" applyAlignment="1"/>
    <xf numFmtId="2" fontId="6" fillId="10" borderId="11" xfId="0" applyNumberFormat="1" applyFont="1" applyFill="1" applyBorder="1" applyAlignment="1">
      <alignment horizontal="center" wrapText="1"/>
    </xf>
    <xf numFmtId="2" fontId="5" fillId="10" borderId="0" xfId="0" applyNumberFormat="1" applyFont="1" applyFill="1" applyBorder="1" applyAlignment="1">
      <alignment horizontal="center" vertical="center" wrapText="1"/>
    </xf>
    <xf numFmtId="2" fontId="5" fillId="10" borderId="11" xfId="0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/>
    <xf numFmtId="2" fontId="6" fillId="10" borderId="5" xfId="0" applyNumberFormat="1" applyFont="1" applyFill="1" applyBorder="1" applyAlignment="1">
      <alignment horizontal="center" wrapText="1"/>
    </xf>
    <xf numFmtId="2" fontId="5" fillId="10" borderId="11" xfId="0" applyNumberFormat="1" applyFont="1" applyFill="1" applyBorder="1" applyAlignment="1">
      <alignment horizontal="center" wrapText="1"/>
    </xf>
    <xf numFmtId="2" fontId="5" fillId="10" borderId="6" xfId="0" applyNumberFormat="1" applyFont="1" applyFill="1" applyBorder="1" applyAlignment="1">
      <alignment horizontal="center" wrapText="1"/>
    </xf>
    <xf numFmtId="0" fontId="6" fillId="44" borderId="12" xfId="0" applyNumberFormat="1" applyFont="1" applyFill="1" applyBorder="1" applyAlignment="1">
      <alignment horizontal="center" vertical="center" wrapText="1"/>
    </xf>
    <xf numFmtId="2" fontId="6" fillId="10" borderId="12" xfId="0" applyNumberFormat="1" applyFont="1" applyFill="1" applyBorder="1" applyAlignment="1">
      <alignment horizontal="center" wrapText="1"/>
    </xf>
    <xf numFmtId="2" fontId="5" fillId="10" borderId="0" xfId="0" applyNumberFormat="1" applyFont="1" applyFill="1" applyBorder="1" applyAlignment="1">
      <alignment horizontal="center" wrapText="1"/>
    </xf>
    <xf numFmtId="2" fontId="5" fillId="8" borderId="0" xfId="0" applyNumberFormat="1" applyFont="1" applyFill="1" applyBorder="1" applyAlignment="1">
      <alignment horizontal="center" vertical="center" wrapText="1"/>
    </xf>
    <xf numFmtId="2" fontId="5" fillId="8" borderId="11" xfId="0" applyNumberFormat="1" applyFont="1" applyFill="1" applyBorder="1" applyAlignment="1">
      <alignment horizontal="center" vertical="center" wrapText="1"/>
    </xf>
    <xf numFmtId="2" fontId="5" fillId="45" borderId="0" xfId="0" applyNumberFormat="1" applyFont="1" applyFill="1" applyBorder="1" applyAlignment="1">
      <alignment horizontal="center" vertical="center" wrapText="1"/>
    </xf>
    <xf numFmtId="2" fontId="5" fillId="45" borderId="11" xfId="0" applyNumberFormat="1" applyFont="1" applyFill="1" applyBorder="1" applyAlignment="1">
      <alignment horizontal="center" vertical="center" wrapText="1"/>
    </xf>
    <xf numFmtId="2" fontId="5" fillId="9" borderId="0" xfId="0" applyNumberFormat="1" applyFont="1" applyFill="1" applyBorder="1" applyAlignment="1">
      <alignment horizontal="center" wrapText="1"/>
    </xf>
    <xf numFmtId="2" fontId="5" fillId="8" borderId="6" xfId="0" applyNumberFormat="1" applyFont="1" applyFill="1" applyBorder="1" applyAlignment="1">
      <alignment horizontal="center" vertical="center" wrapText="1"/>
    </xf>
    <xf numFmtId="2" fontId="5" fillId="9" borderId="11" xfId="0" applyNumberFormat="1" applyFont="1" applyFill="1" applyBorder="1" applyAlignment="1">
      <alignment horizontal="center" wrapText="1"/>
    </xf>
    <xf numFmtId="2" fontId="5" fillId="9" borderId="6" xfId="0" applyNumberFormat="1" applyFont="1" applyFill="1" applyBorder="1" applyAlignment="1">
      <alignment horizontal="center" wrapText="1"/>
    </xf>
    <xf numFmtId="2" fontId="6" fillId="8" borderId="11" xfId="0" applyNumberFormat="1" applyFont="1" applyFill="1" applyBorder="1" applyAlignment="1">
      <alignment horizontal="center" vertical="center" wrapText="1"/>
    </xf>
    <xf numFmtId="2" fontId="6" fillId="9" borderId="11" xfId="0" applyNumberFormat="1" applyFont="1" applyFill="1" applyBorder="1" applyAlignment="1">
      <alignment horizontal="center" wrapText="1"/>
    </xf>
    <xf numFmtId="2" fontId="6" fillId="8" borderId="4" xfId="0" applyNumberFormat="1" applyFont="1" applyFill="1" applyBorder="1" applyAlignment="1">
      <alignment horizontal="center" wrapText="1"/>
    </xf>
    <xf numFmtId="2" fontId="6" fillId="9" borderId="4" xfId="0" applyNumberFormat="1" applyFont="1" applyFill="1" applyBorder="1" applyAlignment="1">
      <alignment horizontal="center" wrapText="1"/>
    </xf>
    <xf numFmtId="2" fontId="5" fillId="44" borderId="0" xfId="0" applyNumberFormat="1" applyFont="1" applyFill="1" applyBorder="1" applyAlignment="1">
      <alignment horizontal="center" vertical="center" wrapText="1"/>
    </xf>
    <xf numFmtId="2" fontId="5" fillId="7" borderId="0" xfId="0" applyNumberFormat="1" applyFont="1" applyFill="1" applyBorder="1" applyAlignment="1">
      <alignment horizontal="center" wrapText="1"/>
    </xf>
    <xf numFmtId="2" fontId="6" fillId="7" borderId="5" xfId="0" applyNumberFormat="1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vertical="center" wrapText="1"/>
    </xf>
    <xf numFmtId="2" fontId="6" fillId="10" borderId="5" xfId="0" applyNumberFormat="1" applyFont="1" applyFill="1" applyBorder="1" applyAlignment="1">
      <alignment horizontal="center" vertical="center" wrapText="1"/>
    </xf>
    <xf numFmtId="2" fontId="6" fillId="8" borderId="12" xfId="0" applyNumberFormat="1" applyFont="1" applyFill="1" applyBorder="1" applyAlignment="1">
      <alignment horizontal="center" vertical="center" wrapText="1"/>
    </xf>
    <xf numFmtId="2" fontId="6" fillId="44" borderId="12" xfId="0" applyNumberFormat="1" applyFont="1" applyFill="1" applyBorder="1" applyAlignment="1">
      <alignment horizontal="center" vertical="center" wrapText="1"/>
    </xf>
    <xf numFmtId="0" fontId="6" fillId="7" borderId="12" xfId="0" applyNumberFormat="1" applyFont="1" applyFill="1" applyBorder="1" applyAlignment="1">
      <alignment horizontal="center" wrapText="1"/>
    </xf>
    <xf numFmtId="2" fontId="6" fillId="7" borderId="12" xfId="0" applyNumberFormat="1" applyFont="1" applyFill="1" applyBorder="1" applyAlignment="1">
      <alignment horizontal="center" wrapText="1"/>
    </xf>
    <xf numFmtId="2" fontId="6" fillId="9" borderId="5" xfId="0" applyNumberFormat="1" applyFont="1" applyFill="1" applyBorder="1" applyAlignment="1">
      <alignment horizontal="center" vertical="center" wrapText="1"/>
    </xf>
    <xf numFmtId="2" fontId="6" fillId="7" borderId="5" xfId="0" applyNumberFormat="1" applyFont="1" applyFill="1" applyBorder="1" applyAlignment="1">
      <alignment horizontal="center" vertical="center" wrapText="1"/>
    </xf>
    <xf numFmtId="2" fontId="3" fillId="8" borderId="22" xfId="0" applyNumberFormat="1" applyFont="1" applyFill="1" applyBorder="1" applyAlignment="1">
      <alignment horizontal="center" vertical="center" wrapText="1"/>
    </xf>
    <xf numFmtId="2" fontId="5" fillId="46" borderId="0" xfId="0" applyNumberFormat="1" applyFont="1" applyFill="1" applyBorder="1" applyAlignment="1">
      <alignment horizontal="center" vertical="center" wrapText="1"/>
    </xf>
    <xf numFmtId="2" fontId="5" fillId="48" borderId="0" xfId="0" applyNumberFormat="1" applyFont="1" applyFill="1" applyBorder="1" applyAlignment="1">
      <alignment horizontal="center" vertical="center"/>
    </xf>
    <xf numFmtId="2" fontId="30" fillId="47" borderId="0" xfId="0" applyNumberFormat="1" applyFont="1" applyFill="1" applyBorder="1" applyAlignment="1">
      <alignment horizontal="center" vertical="center"/>
    </xf>
    <xf numFmtId="2" fontId="6" fillId="9" borderId="12" xfId="0" applyNumberFormat="1" applyFont="1" applyFill="1" applyBorder="1" applyAlignment="1">
      <alignment horizontal="center" wrapText="1"/>
    </xf>
    <xf numFmtId="2" fontId="6" fillId="46" borderId="12" xfId="0" applyNumberFormat="1" applyFont="1" applyFill="1" applyBorder="1" applyAlignment="1">
      <alignment horizontal="center" wrapText="1"/>
    </xf>
    <xf numFmtId="2" fontId="5" fillId="46" borderId="0" xfId="0" applyNumberFormat="1" applyFont="1" applyFill="1" applyBorder="1" applyAlignment="1">
      <alignment horizontal="center" wrapText="1"/>
    </xf>
    <xf numFmtId="2" fontId="30" fillId="47" borderId="0" xfId="0" applyNumberFormat="1" applyFont="1" applyFill="1" applyBorder="1" applyAlignment="1">
      <alignment horizontal="center"/>
    </xf>
    <xf numFmtId="2" fontId="5" fillId="48" borderId="0" xfId="0" applyNumberFormat="1" applyFont="1" applyFill="1" applyBorder="1" applyAlignment="1">
      <alignment horizontal="center"/>
    </xf>
    <xf numFmtId="2" fontId="5" fillId="46" borderId="11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6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7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4" fillId="8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</cellXfs>
  <cellStyles count="91">
    <cellStyle name="20% - Ênfase1" xfId="31" builtinId="30" customBuiltin="1"/>
    <cellStyle name="20% - Ênfase2" xfId="35" builtinId="34" customBuiltin="1"/>
    <cellStyle name="20% - Ênfase3" xfId="39" builtinId="38" customBuiltin="1"/>
    <cellStyle name="20% - Ênfase4" xfId="43" builtinId="42" customBuiltin="1"/>
    <cellStyle name="20% - Ênfase5" xfId="47" builtinId="46" customBuiltin="1"/>
    <cellStyle name="20% - Ênfase6" xfId="51" builtinId="50" customBuiltin="1"/>
    <cellStyle name="40% - Ênfase1" xfId="32" builtinId="31" customBuiltin="1"/>
    <cellStyle name="40% - Ênfase2" xfId="36" builtinId="35" customBuiltin="1"/>
    <cellStyle name="40% - Ênfase3" xfId="40" builtinId="39" customBuiltin="1"/>
    <cellStyle name="40% - Ênfase4" xfId="44" builtinId="43" customBuiltin="1"/>
    <cellStyle name="40% - Ênfase5" xfId="48" builtinId="47" customBuiltin="1"/>
    <cellStyle name="40% - Ênfase6" xfId="52" builtinId="51" customBuiltin="1"/>
    <cellStyle name="60% - Ênfase1" xfId="33" builtinId="32" customBuiltin="1"/>
    <cellStyle name="60% - Ênfase2" xfId="37" builtinId="36" customBuiltin="1"/>
    <cellStyle name="60% - Ênfase3" xfId="41" builtinId="40" customBuiltin="1"/>
    <cellStyle name="60% - Ênfase4" xfId="45" builtinId="44" customBuiltin="1"/>
    <cellStyle name="60% - Ênfase5" xfId="49" builtinId="48" customBuiltin="1"/>
    <cellStyle name="60% - Ênfase6" xfId="53" builtinId="52" customBuiltin="1"/>
    <cellStyle name="Bom" xfId="18" builtinId="26" customBuiltin="1"/>
    <cellStyle name="Cálculo" xfId="23" builtinId="22" customBuiltin="1"/>
    <cellStyle name="Célula de Verificação" xfId="25" builtinId="23" customBuiltin="1"/>
    <cellStyle name="Célula Vinculada" xfId="24" builtinId="24" customBuiltin="1"/>
    <cellStyle name="Ênfase1" xfId="30" builtinId="29" customBuiltin="1"/>
    <cellStyle name="Ênfase2" xfId="34" builtinId="33" customBuiltin="1"/>
    <cellStyle name="Ênfase3" xfId="38" builtinId="37" customBuiltin="1"/>
    <cellStyle name="Ênfase4" xfId="42" builtinId="41" customBuiltin="1"/>
    <cellStyle name="Ênfase5" xfId="46" builtinId="45" customBuiltin="1"/>
    <cellStyle name="Ênfase6" xfId="50" builtinId="49" customBuiltin="1"/>
    <cellStyle name="Entrada" xfId="21" builtinId="20" customBuiltin="1"/>
    <cellStyle name="Incorreto" xfId="19" builtinId="27" customBuiltin="1"/>
    <cellStyle name="Neutra" xfId="20" builtinId="28" customBuiltin="1"/>
    <cellStyle name="Normal" xfId="0" builtinId="0"/>
    <cellStyle name="Normal 10" xfId="60"/>
    <cellStyle name="Normal 11" xfId="64"/>
    <cellStyle name="Normal 12" xfId="67"/>
    <cellStyle name="Normal 13" xfId="70"/>
    <cellStyle name="Normal 14" xfId="78"/>
    <cellStyle name="Normal 14 2" xfId="83"/>
    <cellStyle name="Normal 14 3" xfId="88"/>
    <cellStyle name="Normal 14 4" xfId="86"/>
    <cellStyle name="Normal 15" xfId="80"/>
    <cellStyle name="Normal 16" xfId="85"/>
    <cellStyle name="Normal 16 2" xfId="90"/>
    <cellStyle name="Normal 2" xfId="2"/>
    <cellStyle name="Normal 2 2" xfId="54"/>
    <cellStyle name="Normal 2 2 2" xfId="76"/>
    <cellStyle name="Normal 2 2 2 2" xfId="77"/>
    <cellStyle name="Normal 2 3" xfId="75"/>
    <cellStyle name="Normal 3" xfId="1"/>
    <cellStyle name="Normal 3 2" xfId="6"/>
    <cellStyle name="Normal 3 2 2" xfId="58"/>
    <cellStyle name="Normal 3 3" xfId="74"/>
    <cellStyle name="Normal 3 3 2" xfId="73"/>
    <cellStyle name="Normal 3 4" xfId="79"/>
    <cellStyle name="Normal 3 4 2" xfId="84"/>
    <cellStyle name="Normal 3 4 3" xfId="89"/>
    <cellStyle name="Normal 3 4 4" xfId="87"/>
    <cellStyle name="Normal 4" xfId="4"/>
    <cellStyle name="Normal 5" xfId="7"/>
    <cellStyle name="Normal 6" xfId="9"/>
    <cellStyle name="Normal 7" xfId="11"/>
    <cellStyle name="Normal 8" xfId="55"/>
    <cellStyle name="Normal 8 2" xfId="63"/>
    <cellStyle name="Normal 9" xfId="56"/>
    <cellStyle name="Nota" xfId="27" builtinId="10" customBuiltin="1"/>
    <cellStyle name="Nota 2" xfId="59"/>
    <cellStyle name="Nota 3" xfId="62"/>
    <cellStyle name="Nota 4" xfId="66"/>
    <cellStyle name="Nota 5" xfId="69"/>
    <cellStyle name="Nota 6" xfId="72"/>
    <cellStyle name="Nota 7" xfId="82"/>
    <cellStyle name="Saída" xfId="22" builtinId="21" customBuiltin="1"/>
    <cellStyle name="Separador de milhares 10" xfId="68"/>
    <cellStyle name="Separador de milhares 11" xfId="71"/>
    <cellStyle name="Separador de milhares 12" xfId="81"/>
    <cellStyle name="Separador de milhares 2" xfId="3"/>
    <cellStyle name="Separador de milhares 3" xfId="5"/>
    <cellStyle name="Separador de milhares 4" xfId="8"/>
    <cellStyle name="Separador de milhares 5" xfId="10"/>
    <cellStyle name="Separador de milhares 6" xfId="12"/>
    <cellStyle name="Separador de milhares 7" xfId="57"/>
    <cellStyle name="Separador de milhares 8" xfId="61"/>
    <cellStyle name="Separador de milhares 9" xfId="65"/>
    <cellStyle name="Texto de Aviso" xfId="26" builtinId="11" customBuiltin="1"/>
    <cellStyle name="Texto Explicativo" xfId="28" builtinId="53" customBuiltin="1"/>
    <cellStyle name="Título" xfId="13" builtinId="15" customBuiltin="1"/>
    <cellStyle name="Título 1" xfId="14" builtinId="16" customBuiltin="1"/>
    <cellStyle name="Título 2" xfId="15" builtinId="17" customBuiltin="1"/>
    <cellStyle name="Título 3" xfId="16" builtinId="18" customBuiltin="1"/>
    <cellStyle name="Título 4" xfId="17" builtinId="19" customBuiltin="1"/>
    <cellStyle name="Total" xfId="29" builtinId="25" customBuiltin="1"/>
  </cellStyles>
  <dxfs count="0"/>
  <tableStyles count="0" defaultTableStyle="TableStyleMedium9" defaultPivotStyle="PivotStyleLight16"/>
  <colors>
    <mruColors>
      <color rgb="FFFFE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ni.datasus.gov.b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ni.datasus.gov.b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ni.datasus.gov.br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ni.datasus.gov.br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pni.datasus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showGridLines="0" tabSelected="1" workbookViewId="0">
      <selection activeCell="L21" sqref="L21"/>
    </sheetView>
  </sheetViews>
  <sheetFormatPr defaultRowHeight="15"/>
  <cols>
    <col min="1" max="1" width="25.5703125" customWidth="1"/>
    <col min="2" max="2" width="8.7109375" customWidth="1"/>
    <col min="3" max="3" width="14.140625" customWidth="1"/>
    <col min="4" max="4" width="12.42578125" customWidth="1"/>
    <col min="5" max="5" width="10.28515625" customWidth="1"/>
    <col min="6" max="6" width="21.42578125" customWidth="1"/>
    <col min="7" max="7" width="8.7109375" customWidth="1"/>
    <col min="8" max="8" width="12.140625" customWidth="1"/>
    <col min="9" max="9" width="8.7109375" customWidth="1"/>
    <col min="10" max="10" width="14.42578125" customWidth="1"/>
    <col min="11" max="11" width="14.28515625" customWidth="1"/>
    <col min="12" max="12" width="14.5703125" customWidth="1"/>
    <col min="13" max="13" width="12.140625" customWidth="1"/>
    <col min="14" max="14" width="11.5703125" customWidth="1"/>
    <col min="15" max="15" width="14.140625" customWidth="1"/>
    <col min="16" max="16" width="14.5703125" customWidth="1"/>
    <col min="17" max="17" width="11.85546875" customWidth="1"/>
    <col min="18" max="19" width="8.7109375" customWidth="1"/>
    <col min="20" max="20" width="10.28515625" customWidth="1"/>
    <col min="21" max="21" width="13.140625" customWidth="1"/>
    <col min="22" max="22" width="11.85546875" customWidth="1"/>
    <col min="23" max="23" width="12.85546875" customWidth="1"/>
    <col min="24" max="24" width="10.28515625" customWidth="1"/>
    <col min="25" max="25" width="13.85546875" customWidth="1"/>
    <col min="26" max="26" width="15.28515625" customWidth="1"/>
    <col min="27" max="27" width="13.85546875" customWidth="1"/>
    <col min="28" max="28" width="14.7109375" customWidth="1"/>
    <col min="29" max="29" width="13.28515625" customWidth="1"/>
    <col min="30" max="30" width="13.5703125" customWidth="1"/>
  </cols>
  <sheetData>
    <row r="1" spans="1:30" ht="30" customHeight="1">
      <c r="A1" s="89" t="s">
        <v>115</v>
      </c>
      <c r="B1" s="91" t="s">
        <v>45</v>
      </c>
      <c r="C1" s="92"/>
      <c r="D1" s="92"/>
      <c r="E1" s="92"/>
      <c r="F1" s="92"/>
      <c r="G1" s="93" t="s">
        <v>88</v>
      </c>
      <c r="H1" s="92"/>
      <c r="I1" s="92"/>
      <c r="J1" s="92"/>
      <c r="K1" s="92"/>
      <c r="L1" s="92"/>
      <c r="M1" s="92"/>
      <c r="N1" s="94" t="s">
        <v>47</v>
      </c>
      <c r="O1" s="92"/>
      <c r="P1" s="92"/>
      <c r="Q1" s="92"/>
      <c r="R1" s="92"/>
      <c r="S1" s="92"/>
      <c r="T1" s="92"/>
      <c r="U1" s="92"/>
      <c r="V1" s="95" t="s">
        <v>48</v>
      </c>
      <c r="W1" s="95"/>
      <c r="X1" s="95"/>
      <c r="Y1" s="95"/>
      <c r="Z1" s="95"/>
      <c r="AA1" s="95"/>
      <c r="AB1" s="95"/>
      <c r="AC1" s="95"/>
      <c r="AD1" s="95"/>
    </row>
    <row r="2" spans="1:30" ht="60.75" thickBot="1">
      <c r="A2" s="90"/>
      <c r="B2" s="4" t="s">
        <v>2</v>
      </c>
      <c r="C2" s="4" t="s">
        <v>49</v>
      </c>
      <c r="D2" s="4" t="s">
        <v>50</v>
      </c>
      <c r="E2" s="4" t="s">
        <v>51</v>
      </c>
      <c r="F2" s="4" t="s">
        <v>52</v>
      </c>
      <c r="G2" s="5" t="s">
        <v>4</v>
      </c>
      <c r="H2" s="5" t="s">
        <v>1</v>
      </c>
      <c r="I2" s="5" t="s">
        <v>2</v>
      </c>
      <c r="J2" s="5" t="s">
        <v>49</v>
      </c>
      <c r="K2" s="5" t="s">
        <v>50</v>
      </c>
      <c r="L2" s="5" t="s">
        <v>53</v>
      </c>
      <c r="M2" s="5" t="s">
        <v>5</v>
      </c>
      <c r="N2" s="6" t="s">
        <v>6</v>
      </c>
      <c r="O2" s="6" t="s">
        <v>54</v>
      </c>
      <c r="P2" s="6" t="s">
        <v>55</v>
      </c>
      <c r="Q2" s="6" t="s">
        <v>56</v>
      </c>
      <c r="R2" s="6" t="s">
        <v>3</v>
      </c>
      <c r="S2" s="6" t="s">
        <v>57</v>
      </c>
      <c r="T2" s="6" t="s">
        <v>58</v>
      </c>
      <c r="U2" s="6" t="s">
        <v>59</v>
      </c>
      <c r="V2" s="7" t="s">
        <v>60</v>
      </c>
      <c r="W2" s="7" t="s">
        <v>72</v>
      </c>
      <c r="X2" s="7" t="s">
        <v>62</v>
      </c>
      <c r="Y2" s="7" t="s">
        <v>63</v>
      </c>
      <c r="Z2" s="7" t="s">
        <v>64</v>
      </c>
      <c r="AA2" s="7" t="s">
        <v>65</v>
      </c>
      <c r="AB2" s="7" t="s">
        <v>66</v>
      </c>
      <c r="AC2" s="7" t="s">
        <v>67</v>
      </c>
      <c r="AD2" s="7" t="s">
        <v>68</v>
      </c>
    </row>
    <row r="3" spans="1:30" ht="26.25" customHeight="1" thickTop="1" thickBot="1">
      <c r="A3" s="11" t="s">
        <v>116</v>
      </c>
      <c r="B3" s="68">
        <f>I3</f>
        <v>75.59</v>
      </c>
      <c r="C3" s="68">
        <f>J3</f>
        <v>74.709999999999994</v>
      </c>
      <c r="D3" s="68">
        <f>K3</f>
        <v>74.760000000000005</v>
      </c>
      <c r="E3" s="68">
        <f>R3</f>
        <v>76.319999999999993</v>
      </c>
      <c r="F3" s="76">
        <v>0</v>
      </c>
      <c r="G3" s="77">
        <v>75</v>
      </c>
      <c r="H3" s="77">
        <v>71.55</v>
      </c>
      <c r="I3" s="77">
        <v>75.59</v>
      </c>
      <c r="J3" s="77">
        <v>74.709999999999994</v>
      </c>
      <c r="K3" s="77">
        <v>74.760000000000005</v>
      </c>
      <c r="L3" s="77">
        <v>74.09</v>
      </c>
      <c r="M3" s="77">
        <v>69.11</v>
      </c>
      <c r="N3" s="75">
        <v>71.430000000000007</v>
      </c>
      <c r="O3" s="75">
        <v>74.14</v>
      </c>
      <c r="P3" s="75">
        <v>74.39</v>
      </c>
      <c r="Q3" s="75">
        <v>59.15</v>
      </c>
      <c r="R3" s="75">
        <v>76.319999999999993</v>
      </c>
      <c r="S3" s="75">
        <v>60.32</v>
      </c>
      <c r="T3" s="75">
        <v>65.61</v>
      </c>
      <c r="U3" s="75">
        <v>75.3</v>
      </c>
      <c r="V3" s="70">
        <v>52.14</v>
      </c>
      <c r="W3" s="70">
        <v>63.86</v>
      </c>
      <c r="X3" s="70">
        <v>0</v>
      </c>
      <c r="Y3" s="70">
        <v>62.053760327817741</v>
      </c>
      <c r="Z3" s="70">
        <v>46.884395251987613</v>
      </c>
      <c r="AA3" s="70">
        <v>49.025358900982177</v>
      </c>
      <c r="AB3" s="70">
        <v>31.605482405726558</v>
      </c>
      <c r="AC3" s="70">
        <v>2.1919373265872366</v>
      </c>
      <c r="AD3" s="70">
        <v>14.93245185398103</v>
      </c>
    </row>
    <row r="4" spans="1:30" ht="15.75">
      <c r="A4" s="12"/>
      <c r="B4" s="13"/>
      <c r="C4" s="13"/>
      <c r="D4" s="13"/>
      <c r="E4" s="13"/>
      <c r="F4" s="14"/>
      <c r="G4" s="15"/>
      <c r="H4" s="15"/>
      <c r="I4" s="15"/>
      <c r="J4" s="15"/>
      <c r="K4" s="15"/>
      <c r="L4" s="15"/>
      <c r="M4" s="15"/>
      <c r="N4" s="16"/>
      <c r="O4" s="16"/>
      <c r="P4" s="16"/>
      <c r="Q4" s="16"/>
      <c r="R4" s="16"/>
      <c r="S4" s="16"/>
      <c r="T4" s="16"/>
      <c r="U4" s="16"/>
      <c r="V4" s="17"/>
      <c r="W4" s="17"/>
      <c r="X4" s="17"/>
      <c r="Y4" s="17"/>
      <c r="Z4" s="17"/>
      <c r="AA4" s="17"/>
      <c r="AB4" s="17"/>
      <c r="AC4" s="18"/>
      <c r="AD4" s="18"/>
    </row>
    <row r="5" spans="1:30">
      <c r="A5" s="19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>
      <c r="A6" s="46" t="s">
        <v>117</v>
      </c>
      <c r="B6" s="47"/>
      <c r="C6" s="4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46" customFormat="1">
      <c r="A7" s="46" t="s">
        <v>118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</row>
    <row r="8" spans="1:30" s="46" customFormat="1">
      <c r="A8" s="47"/>
      <c r="B8" s="47"/>
      <c r="C8" s="20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1:30" ht="15" customHeight="1">
      <c r="A9" s="88" t="s">
        <v>119</v>
      </c>
      <c r="B9" s="88"/>
      <c r="C9" s="88"/>
    </row>
  </sheetData>
  <mergeCells count="6">
    <mergeCell ref="A9:C9"/>
    <mergeCell ref="V1:AD1"/>
    <mergeCell ref="A1:A2"/>
    <mergeCell ref="B1:F1"/>
    <mergeCell ref="G1:M1"/>
    <mergeCell ref="N1:U1"/>
  </mergeCells>
  <hyperlinks>
    <hyperlink ref="A5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showGridLines="0" topLeftCell="A10" workbookViewId="0">
      <selection activeCell="A27" sqref="A27:C27"/>
    </sheetView>
  </sheetViews>
  <sheetFormatPr defaultColWidth="14.42578125" defaultRowHeight="15"/>
  <cols>
    <col min="1" max="1" width="25.5703125" style="3" customWidth="1"/>
    <col min="2" max="2" width="8.7109375" style="3" customWidth="1"/>
    <col min="3" max="3" width="14.140625" style="3" customWidth="1"/>
    <col min="4" max="4" width="11.7109375" style="3" customWidth="1"/>
    <col min="5" max="5" width="8.7109375" style="3" customWidth="1"/>
    <col min="6" max="6" width="21.42578125" style="3" customWidth="1"/>
    <col min="7" max="7" width="8.7109375" style="3" customWidth="1"/>
    <col min="8" max="8" width="10.7109375" style="3" customWidth="1"/>
    <col min="9" max="9" width="8.7109375" style="3" customWidth="1"/>
    <col min="10" max="10" width="13.28515625" style="3" customWidth="1"/>
    <col min="11" max="11" width="13.140625" style="3" customWidth="1"/>
    <col min="12" max="12" width="13" style="3" customWidth="1"/>
    <col min="13" max="14" width="8.7109375" style="3" customWidth="1"/>
    <col min="15" max="15" width="14.140625" style="3" customWidth="1"/>
    <col min="16" max="16" width="13.85546875" style="3" customWidth="1"/>
    <col min="17" max="17" width="11.85546875" style="3" customWidth="1"/>
    <col min="18" max="18" width="8.7109375" style="3" customWidth="1"/>
    <col min="19" max="20" width="10.28515625" style="3" customWidth="1"/>
    <col min="21" max="21" width="13.140625" style="3" customWidth="1"/>
    <col min="22" max="22" width="11.28515625" style="3" customWidth="1"/>
    <col min="23" max="23" width="11.85546875" style="3" customWidth="1"/>
    <col min="24" max="24" width="10.28515625" style="3" customWidth="1"/>
    <col min="25" max="25" width="14.28515625" style="3" customWidth="1"/>
    <col min="26" max="26" width="13.5703125" style="3" customWidth="1"/>
    <col min="27" max="27" width="13.28515625" style="3" customWidth="1"/>
    <col min="28" max="28" width="13.7109375" style="3" customWidth="1"/>
    <col min="29" max="29" width="12.42578125" style="3" customWidth="1"/>
    <col min="30" max="30" width="12" style="3" customWidth="1"/>
    <col min="31" max="16384" width="14.42578125" style="3"/>
  </cols>
  <sheetData>
    <row r="1" spans="1:30" ht="25.5" customHeight="1">
      <c r="A1" s="89" t="s">
        <v>0</v>
      </c>
      <c r="B1" s="91" t="s">
        <v>45</v>
      </c>
      <c r="C1" s="92"/>
      <c r="D1" s="92"/>
      <c r="E1" s="92"/>
      <c r="F1" s="92"/>
      <c r="G1" s="93" t="s">
        <v>46</v>
      </c>
      <c r="H1" s="92"/>
      <c r="I1" s="92"/>
      <c r="J1" s="92"/>
      <c r="K1" s="92"/>
      <c r="L1" s="92"/>
      <c r="M1" s="92"/>
      <c r="N1" s="94" t="s">
        <v>47</v>
      </c>
      <c r="O1" s="92"/>
      <c r="P1" s="92"/>
      <c r="Q1" s="92"/>
      <c r="R1" s="92"/>
      <c r="S1" s="92"/>
      <c r="T1" s="92"/>
      <c r="U1" s="92"/>
      <c r="V1" s="87" t="s">
        <v>48</v>
      </c>
      <c r="W1" s="87"/>
      <c r="X1" s="87"/>
      <c r="Y1" s="87"/>
      <c r="Z1" s="87"/>
      <c r="AA1" s="87"/>
      <c r="AB1" s="87"/>
      <c r="AC1" s="87"/>
      <c r="AD1" s="87"/>
    </row>
    <row r="2" spans="1:30" ht="62.25" customHeight="1" thickBot="1">
      <c r="A2" s="90"/>
      <c r="B2" s="4" t="s">
        <v>2</v>
      </c>
      <c r="C2" s="4" t="s">
        <v>49</v>
      </c>
      <c r="D2" s="4" t="s">
        <v>50</v>
      </c>
      <c r="E2" s="4" t="s">
        <v>51</v>
      </c>
      <c r="F2" s="4" t="s">
        <v>52</v>
      </c>
      <c r="G2" s="5" t="s">
        <v>4</v>
      </c>
      <c r="H2" s="5" t="s">
        <v>1</v>
      </c>
      <c r="I2" s="5" t="s">
        <v>2</v>
      </c>
      <c r="J2" s="5" t="s">
        <v>49</v>
      </c>
      <c r="K2" s="5" t="s">
        <v>50</v>
      </c>
      <c r="L2" s="5" t="s">
        <v>53</v>
      </c>
      <c r="M2" s="5" t="s">
        <v>5</v>
      </c>
      <c r="N2" s="6" t="s">
        <v>6</v>
      </c>
      <c r="O2" s="6" t="s">
        <v>54</v>
      </c>
      <c r="P2" s="6" t="s">
        <v>55</v>
      </c>
      <c r="Q2" s="6" t="s">
        <v>56</v>
      </c>
      <c r="R2" s="6" t="s">
        <v>3</v>
      </c>
      <c r="S2" s="6" t="s">
        <v>57</v>
      </c>
      <c r="T2" s="6" t="s">
        <v>58</v>
      </c>
      <c r="U2" s="6" t="s">
        <v>59</v>
      </c>
      <c r="V2" s="7" t="s">
        <v>60</v>
      </c>
      <c r="W2" s="7" t="s">
        <v>61</v>
      </c>
      <c r="X2" s="7" t="s">
        <v>62</v>
      </c>
      <c r="Y2" s="69" t="s">
        <v>63</v>
      </c>
      <c r="Z2" s="69" t="s">
        <v>64</v>
      </c>
      <c r="AA2" s="69" t="s">
        <v>65</v>
      </c>
      <c r="AB2" s="69" t="s">
        <v>66</v>
      </c>
      <c r="AC2" s="69" t="s">
        <v>67</v>
      </c>
      <c r="AD2" s="69" t="s">
        <v>68</v>
      </c>
    </row>
    <row r="3" spans="1:30" ht="16.5" thickTop="1">
      <c r="A3" s="8" t="s">
        <v>27</v>
      </c>
      <c r="B3" s="67">
        <f>I3</f>
        <v>5.71</v>
      </c>
      <c r="C3" s="67">
        <f>J3</f>
        <v>1.9</v>
      </c>
      <c r="D3" s="67">
        <f>K3</f>
        <v>5.71</v>
      </c>
      <c r="E3" s="67">
        <f>R3</f>
        <v>3.81</v>
      </c>
      <c r="F3" s="9">
        <f>(COUNTIFS(B3:E3,"&gt;=95")/4*100)</f>
        <v>0</v>
      </c>
      <c r="G3" s="54">
        <v>11.43</v>
      </c>
      <c r="H3" s="54">
        <v>1.9</v>
      </c>
      <c r="I3" s="54">
        <v>5.71</v>
      </c>
      <c r="J3" s="54">
        <v>1.9</v>
      </c>
      <c r="K3" s="54">
        <v>5.71</v>
      </c>
      <c r="L3" s="54">
        <v>1.9</v>
      </c>
      <c r="M3" s="54">
        <v>3.81</v>
      </c>
      <c r="N3" s="56">
        <v>1.9</v>
      </c>
      <c r="O3" s="56">
        <v>3.81</v>
      </c>
      <c r="P3" s="56">
        <v>3.81</v>
      </c>
      <c r="Q3" s="56">
        <v>1.9</v>
      </c>
      <c r="R3" s="56">
        <v>3.81</v>
      </c>
      <c r="S3" s="56">
        <v>1.9</v>
      </c>
      <c r="T3" s="56">
        <v>1.9</v>
      </c>
      <c r="U3" s="56">
        <v>1.9</v>
      </c>
      <c r="V3" s="53">
        <v>6.96</v>
      </c>
      <c r="W3" s="53">
        <v>6.96</v>
      </c>
      <c r="X3" s="53">
        <v>0</v>
      </c>
      <c r="Y3" s="83">
        <v>45.995893223819301</v>
      </c>
      <c r="Z3" s="83">
        <v>44.969199178644764</v>
      </c>
      <c r="AA3" s="83">
        <v>37.604456824512532</v>
      </c>
      <c r="AB3" s="83">
        <v>24.791086350974929</v>
      </c>
      <c r="AC3" s="83">
        <v>0</v>
      </c>
      <c r="AD3" s="83">
        <v>16.184971098265898</v>
      </c>
    </row>
    <row r="4" spans="1:30" ht="15.75">
      <c r="A4" s="8" t="s">
        <v>28</v>
      </c>
      <c r="B4" s="67">
        <f t="shared" ref="B4:B20" si="0">I4</f>
        <v>88.8</v>
      </c>
      <c r="C4" s="67">
        <f t="shared" ref="C4:C19" si="1">J4</f>
        <v>81.599999999999994</v>
      </c>
      <c r="D4" s="67">
        <f t="shared" ref="D4:D20" si="2">K4</f>
        <v>84</v>
      </c>
      <c r="E4" s="67">
        <f t="shared" ref="E4:E20" si="3">R4</f>
        <v>84</v>
      </c>
      <c r="F4" s="9">
        <f t="shared" ref="F4:F21" si="4">(COUNTIFS(B4:E4,"&gt;=95")/4*100)</f>
        <v>0</v>
      </c>
      <c r="G4" s="54">
        <v>52.8</v>
      </c>
      <c r="H4" s="54">
        <v>81.599999999999994</v>
      </c>
      <c r="I4" s="54">
        <v>88.8</v>
      </c>
      <c r="J4" s="54">
        <v>81.599999999999994</v>
      </c>
      <c r="K4" s="54">
        <v>84</v>
      </c>
      <c r="L4" s="54">
        <v>91.2</v>
      </c>
      <c r="M4" s="54">
        <v>36</v>
      </c>
      <c r="N4" s="56">
        <v>91.2</v>
      </c>
      <c r="O4" s="56">
        <v>84</v>
      </c>
      <c r="P4" s="56">
        <v>81.599999999999994</v>
      </c>
      <c r="Q4" s="56">
        <v>91.2</v>
      </c>
      <c r="R4" s="56">
        <v>84</v>
      </c>
      <c r="S4" s="56">
        <v>91.2</v>
      </c>
      <c r="T4" s="56">
        <v>88.8</v>
      </c>
      <c r="U4" s="56">
        <v>91.2</v>
      </c>
      <c r="V4" s="53">
        <v>62.52</v>
      </c>
      <c r="W4" s="53">
        <v>60.5</v>
      </c>
      <c r="X4" s="53">
        <v>0</v>
      </c>
      <c r="Y4" s="83">
        <v>78.974358974358978</v>
      </c>
      <c r="Z4" s="83">
        <v>65.897435897435898</v>
      </c>
      <c r="AA4" s="83">
        <v>57.04697986577181</v>
      </c>
      <c r="AB4" s="83">
        <v>43.624161073825505</v>
      </c>
      <c r="AC4" s="83">
        <v>0.7142857142857143</v>
      </c>
      <c r="AD4" s="83">
        <v>17.361111111111111</v>
      </c>
    </row>
    <row r="5" spans="1:30" ht="15.75">
      <c r="A5" s="8" t="s">
        <v>29</v>
      </c>
      <c r="B5" s="67">
        <f t="shared" si="0"/>
        <v>71.430000000000007</v>
      </c>
      <c r="C5" s="67">
        <f t="shared" si="1"/>
        <v>60.95</v>
      </c>
      <c r="D5" s="67">
        <f t="shared" si="2"/>
        <v>68.89</v>
      </c>
      <c r="E5" s="67">
        <f t="shared" si="3"/>
        <v>56.51</v>
      </c>
      <c r="F5" s="9">
        <f t="shared" si="4"/>
        <v>0</v>
      </c>
      <c r="G5" s="54">
        <v>74.44</v>
      </c>
      <c r="H5" s="54">
        <v>59.68</v>
      </c>
      <c r="I5" s="54">
        <v>71.430000000000007</v>
      </c>
      <c r="J5" s="54">
        <v>60.95</v>
      </c>
      <c r="K5" s="54">
        <v>68.89</v>
      </c>
      <c r="L5" s="54">
        <v>63.02</v>
      </c>
      <c r="M5" s="54">
        <v>58.1</v>
      </c>
      <c r="N5" s="56">
        <v>57.14</v>
      </c>
      <c r="O5" s="56">
        <v>60</v>
      </c>
      <c r="P5" s="56">
        <v>63.02</v>
      </c>
      <c r="Q5" s="56">
        <v>41.43</v>
      </c>
      <c r="R5" s="56">
        <v>56.51</v>
      </c>
      <c r="S5" s="56">
        <v>56.83</v>
      </c>
      <c r="T5" s="56">
        <v>54.29</v>
      </c>
      <c r="U5" s="56">
        <v>69.05</v>
      </c>
      <c r="V5" s="53">
        <v>36.47</v>
      </c>
      <c r="W5" s="53">
        <v>60.78</v>
      </c>
      <c r="X5" s="53">
        <v>0</v>
      </c>
      <c r="Y5" s="83">
        <v>78.974358974358978</v>
      </c>
      <c r="Z5" s="83">
        <v>65.897435897435898</v>
      </c>
      <c r="AA5" s="83">
        <v>57.04697986577181</v>
      </c>
      <c r="AB5" s="83">
        <v>43.624161073825505</v>
      </c>
      <c r="AC5" s="83">
        <v>4.2307692307692308</v>
      </c>
      <c r="AD5" s="83">
        <v>10.526315789473683</v>
      </c>
    </row>
    <row r="6" spans="1:30" ht="15.75">
      <c r="A6" s="8" t="s">
        <v>30</v>
      </c>
      <c r="B6" s="67">
        <f t="shared" si="0"/>
        <v>38.090000000000003</v>
      </c>
      <c r="C6" s="67">
        <f t="shared" si="1"/>
        <v>43.53</v>
      </c>
      <c r="D6" s="67">
        <f t="shared" si="2"/>
        <v>38.69</v>
      </c>
      <c r="E6" s="67">
        <f t="shared" si="3"/>
        <v>49.57</v>
      </c>
      <c r="F6" s="9">
        <f t="shared" si="4"/>
        <v>0</v>
      </c>
      <c r="G6" s="54">
        <v>23.58</v>
      </c>
      <c r="H6" s="54">
        <v>41.71</v>
      </c>
      <c r="I6" s="54">
        <v>38.090000000000003</v>
      </c>
      <c r="J6" s="54">
        <v>43.53</v>
      </c>
      <c r="K6" s="54">
        <v>38.69</v>
      </c>
      <c r="L6" s="54">
        <v>43.53</v>
      </c>
      <c r="M6" s="54">
        <v>47.76</v>
      </c>
      <c r="N6" s="56">
        <v>31.44</v>
      </c>
      <c r="O6" s="56">
        <v>41.71</v>
      </c>
      <c r="P6" s="56">
        <v>37.479999999999997</v>
      </c>
      <c r="Q6" s="56">
        <v>11.49</v>
      </c>
      <c r="R6" s="56">
        <v>49.57</v>
      </c>
      <c r="S6" s="56">
        <v>29.02</v>
      </c>
      <c r="T6" s="56">
        <v>32.64</v>
      </c>
      <c r="U6" s="56">
        <v>47.76</v>
      </c>
      <c r="V6" s="53">
        <v>15.58</v>
      </c>
      <c r="W6" s="53">
        <v>31.73</v>
      </c>
      <c r="X6" s="53">
        <v>0</v>
      </c>
      <c r="Y6" s="83">
        <v>54.335260115606928</v>
      </c>
      <c r="Z6" s="83">
        <v>43.673731535003213</v>
      </c>
      <c r="AA6" s="83">
        <v>39.981949458483754</v>
      </c>
      <c r="AB6" s="83">
        <v>29.061371841155236</v>
      </c>
      <c r="AC6" s="83">
        <v>0</v>
      </c>
      <c r="AD6" s="83">
        <v>16.152450090744104</v>
      </c>
    </row>
    <row r="7" spans="1:30" ht="15.75">
      <c r="A7" s="8" t="s">
        <v>31</v>
      </c>
      <c r="B7" s="67">
        <f t="shared" si="0"/>
        <v>54.25</v>
      </c>
      <c r="C7" s="67">
        <f t="shared" si="1"/>
        <v>56.53</v>
      </c>
      <c r="D7" s="67">
        <f t="shared" si="2"/>
        <v>54.55</v>
      </c>
      <c r="E7" s="67">
        <f t="shared" si="3"/>
        <v>56.69</v>
      </c>
      <c r="F7" s="9">
        <f t="shared" si="4"/>
        <v>0</v>
      </c>
      <c r="G7" s="54">
        <v>28.65</v>
      </c>
      <c r="H7" s="54">
        <v>54.1</v>
      </c>
      <c r="I7" s="54">
        <v>54.25</v>
      </c>
      <c r="J7" s="54">
        <v>56.53</v>
      </c>
      <c r="K7" s="54">
        <v>54.55</v>
      </c>
      <c r="L7" s="54">
        <v>52.72</v>
      </c>
      <c r="M7" s="54">
        <v>51.5</v>
      </c>
      <c r="N7" s="56">
        <v>44.19</v>
      </c>
      <c r="O7" s="56">
        <v>44.95</v>
      </c>
      <c r="P7" s="56">
        <v>48.3</v>
      </c>
      <c r="Q7" s="56">
        <v>35.35</v>
      </c>
      <c r="R7" s="56">
        <v>56.69</v>
      </c>
      <c r="S7" s="56">
        <v>42.67</v>
      </c>
      <c r="T7" s="56">
        <v>42.97</v>
      </c>
      <c r="U7" s="56">
        <v>46.63</v>
      </c>
      <c r="V7" s="53">
        <v>29.18</v>
      </c>
      <c r="W7" s="53">
        <v>36.090000000000003</v>
      </c>
      <c r="X7" s="53">
        <v>0</v>
      </c>
      <c r="Y7" s="83">
        <v>46.511627906976742</v>
      </c>
      <c r="Z7" s="83">
        <v>32.443766679374761</v>
      </c>
      <c r="AA7" s="83">
        <v>25.781678551837629</v>
      </c>
      <c r="AB7" s="83">
        <v>15.907844212835984</v>
      </c>
      <c r="AC7" s="83">
        <v>0.2279202279202279</v>
      </c>
      <c r="AD7" s="83">
        <v>2.2136137244050911</v>
      </c>
    </row>
    <row r="8" spans="1:30" ht="16.5" customHeight="1">
      <c r="A8" s="8" t="s">
        <v>32</v>
      </c>
      <c r="B8" s="67">
        <f t="shared" si="0"/>
        <v>102.86</v>
      </c>
      <c r="C8" s="67">
        <f t="shared" si="1"/>
        <v>120.9</v>
      </c>
      <c r="D8" s="67">
        <f t="shared" si="2"/>
        <v>111.88</v>
      </c>
      <c r="E8" s="67">
        <f t="shared" si="3"/>
        <v>93.83</v>
      </c>
      <c r="F8" s="9">
        <f t="shared" si="4"/>
        <v>75</v>
      </c>
      <c r="G8" s="54">
        <v>70.38</v>
      </c>
      <c r="H8" s="54">
        <v>122.71</v>
      </c>
      <c r="I8" s="54">
        <v>102.86</v>
      </c>
      <c r="J8" s="54">
        <v>120.9</v>
      </c>
      <c r="K8" s="54">
        <v>111.88</v>
      </c>
      <c r="L8" s="54">
        <v>115.49</v>
      </c>
      <c r="M8" s="54">
        <v>115.49</v>
      </c>
      <c r="N8" s="56">
        <v>81.2</v>
      </c>
      <c r="O8" s="56">
        <v>93.83</v>
      </c>
      <c r="P8" s="56">
        <v>97.44</v>
      </c>
      <c r="Q8" s="56">
        <v>57.74</v>
      </c>
      <c r="R8" s="56">
        <v>93.83</v>
      </c>
      <c r="S8" s="56">
        <v>55.94</v>
      </c>
      <c r="T8" s="56">
        <v>77.59</v>
      </c>
      <c r="U8" s="56">
        <v>86.62</v>
      </c>
      <c r="V8" s="53">
        <v>47.47</v>
      </c>
      <c r="W8" s="53">
        <v>69.89</v>
      </c>
      <c r="X8" s="53">
        <v>0</v>
      </c>
      <c r="Y8" s="83">
        <v>65.834932821497119</v>
      </c>
      <c r="Z8" s="83">
        <v>54.510556621881001</v>
      </c>
      <c r="AA8" s="83">
        <v>65.728900255754468</v>
      </c>
      <c r="AB8" s="83">
        <v>49.104859335038363</v>
      </c>
      <c r="AC8" s="83">
        <v>0.5494505494505495</v>
      </c>
      <c r="AD8" s="83">
        <v>29.189189189189189</v>
      </c>
    </row>
    <row r="9" spans="1:30" ht="15.75">
      <c r="A9" s="8" t="s">
        <v>33</v>
      </c>
      <c r="B9" s="67">
        <f t="shared" si="0"/>
        <v>83.37</v>
      </c>
      <c r="C9" s="67">
        <f t="shared" si="1"/>
        <v>65.680000000000007</v>
      </c>
      <c r="D9" s="67">
        <f t="shared" si="2"/>
        <v>84.63</v>
      </c>
      <c r="E9" s="67">
        <f t="shared" si="3"/>
        <v>109.89</v>
      </c>
      <c r="F9" s="9">
        <f t="shared" si="4"/>
        <v>25</v>
      </c>
      <c r="G9" s="54">
        <v>53.05</v>
      </c>
      <c r="H9" s="54">
        <v>61.89</v>
      </c>
      <c r="I9" s="54">
        <v>83.37</v>
      </c>
      <c r="J9" s="54">
        <v>65.680000000000007</v>
      </c>
      <c r="K9" s="54">
        <v>84.63</v>
      </c>
      <c r="L9" s="54">
        <v>69.47</v>
      </c>
      <c r="M9" s="54">
        <v>111.16</v>
      </c>
      <c r="N9" s="56">
        <v>88.42</v>
      </c>
      <c r="O9" s="56">
        <v>101.05</v>
      </c>
      <c r="P9" s="56">
        <v>101.05</v>
      </c>
      <c r="Q9" s="56">
        <v>89.68</v>
      </c>
      <c r="R9" s="56">
        <v>109.89</v>
      </c>
      <c r="S9" s="56">
        <v>93.47</v>
      </c>
      <c r="T9" s="56">
        <v>89.68</v>
      </c>
      <c r="U9" s="56">
        <v>82.11</v>
      </c>
      <c r="V9" s="53">
        <v>88.34</v>
      </c>
      <c r="W9" s="53">
        <v>89.82</v>
      </c>
      <c r="X9" s="53">
        <v>0</v>
      </c>
      <c r="Y9" s="83">
        <v>66.72727272727272</v>
      </c>
      <c r="Z9" s="83">
        <v>53.81818181818182</v>
      </c>
      <c r="AA9" s="83">
        <v>66.834170854271363</v>
      </c>
      <c r="AB9" s="83">
        <v>50.502512562814076</v>
      </c>
      <c r="AC9" s="83">
        <v>0</v>
      </c>
      <c r="AD9" s="83">
        <v>16.93121693121693</v>
      </c>
    </row>
    <row r="10" spans="1:30" ht="15.75">
      <c r="A10" s="8" t="s">
        <v>34</v>
      </c>
      <c r="B10" s="67">
        <f t="shared" si="0"/>
        <v>103.86</v>
      </c>
      <c r="C10" s="67">
        <f t="shared" si="1"/>
        <v>81.400000000000006</v>
      </c>
      <c r="D10" s="67">
        <f t="shared" si="2"/>
        <v>106.67</v>
      </c>
      <c r="E10" s="67">
        <f t="shared" si="3"/>
        <v>85.61</v>
      </c>
      <c r="F10" s="9">
        <f t="shared" si="4"/>
        <v>50</v>
      </c>
      <c r="G10" s="54">
        <v>57.54</v>
      </c>
      <c r="H10" s="54">
        <v>82.81</v>
      </c>
      <c r="I10" s="54">
        <v>103.86</v>
      </c>
      <c r="J10" s="54">
        <v>81.400000000000006</v>
      </c>
      <c r="K10" s="54">
        <v>106.67</v>
      </c>
      <c r="L10" s="54">
        <v>87.02</v>
      </c>
      <c r="M10" s="54">
        <v>92.63</v>
      </c>
      <c r="N10" s="56">
        <v>95.44</v>
      </c>
      <c r="O10" s="56">
        <v>82.81</v>
      </c>
      <c r="P10" s="56">
        <v>81.400000000000006</v>
      </c>
      <c r="Q10" s="56">
        <v>91.23</v>
      </c>
      <c r="R10" s="56">
        <v>85.61</v>
      </c>
      <c r="S10" s="56">
        <v>94.04</v>
      </c>
      <c r="T10" s="56">
        <v>94.04</v>
      </c>
      <c r="U10" s="56">
        <v>94.04</v>
      </c>
      <c r="V10" s="53">
        <v>74.14</v>
      </c>
      <c r="W10" s="53">
        <v>72.88</v>
      </c>
      <c r="X10" s="53">
        <v>0</v>
      </c>
      <c r="Y10" s="83">
        <v>66.037735849056602</v>
      </c>
      <c r="Z10" s="83">
        <v>57.039187227866471</v>
      </c>
      <c r="AA10" s="83">
        <v>55.823293172690761</v>
      </c>
      <c r="AB10" s="83">
        <v>39.357429718875501</v>
      </c>
      <c r="AC10" s="83">
        <v>0</v>
      </c>
      <c r="AD10" s="83">
        <v>12.5</v>
      </c>
    </row>
    <row r="11" spans="1:30" ht="15.75">
      <c r="A11" s="8" t="s">
        <v>35</v>
      </c>
      <c r="B11" s="67">
        <f t="shared" si="0"/>
        <v>59.57</v>
      </c>
      <c r="C11" s="67">
        <f t="shared" si="1"/>
        <v>58.24</v>
      </c>
      <c r="D11" s="67">
        <f t="shared" si="2"/>
        <v>59</v>
      </c>
      <c r="E11" s="67">
        <f t="shared" si="3"/>
        <v>62.43</v>
      </c>
      <c r="F11" s="9">
        <f t="shared" si="4"/>
        <v>0</v>
      </c>
      <c r="G11" s="54">
        <v>89.98</v>
      </c>
      <c r="H11" s="54">
        <v>54.14</v>
      </c>
      <c r="I11" s="54">
        <v>59.57</v>
      </c>
      <c r="J11" s="54">
        <v>58.24</v>
      </c>
      <c r="K11" s="54">
        <v>59</v>
      </c>
      <c r="L11" s="54">
        <v>57.19</v>
      </c>
      <c r="M11" s="54">
        <v>55.47</v>
      </c>
      <c r="N11" s="56">
        <v>57.19</v>
      </c>
      <c r="O11" s="56">
        <v>57.19</v>
      </c>
      <c r="P11" s="56">
        <v>58.71</v>
      </c>
      <c r="Q11" s="56">
        <v>38.979999999999997</v>
      </c>
      <c r="R11" s="56">
        <v>62.43</v>
      </c>
      <c r="S11" s="56">
        <v>50.23</v>
      </c>
      <c r="T11" s="56">
        <v>51.18</v>
      </c>
      <c r="U11" s="56">
        <v>56.14</v>
      </c>
      <c r="V11" s="53">
        <v>24.43</v>
      </c>
      <c r="W11" s="53">
        <v>35.020000000000003</v>
      </c>
      <c r="X11" s="53">
        <v>0</v>
      </c>
      <c r="Y11" s="83">
        <v>58.402935965578337</v>
      </c>
      <c r="Z11" s="83">
        <v>41.242723361174392</v>
      </c>
      <c r="AA11" s="83">
        <v>39.408774242138954</v>
      </c>
      <c r="AB11" s="83">
        <v>24.722274524571645</v>
      </c>
      <c r="AC11" s="83">
        <v>0.60240963855421692</v>
      </c>
      <c r="AD11" s="83">
        <v>20.245627093412725</v>
      </c>
    </row>
    <row r="12" spans="1:30" ht="15.75">
      <c r="A12" s="8" t="s">
        <v>36</v>
      </c>
      <c r="B12" s="67">
        <f t="shared" si="0"/>
        <v>98.65</v>
      </c>
      <c r="C12" s="67">
        <f t="shared" si="1"/>
        <v>85.4</v>
      </c>
      <c r="D12" s="67">
        <f t="shared" si="2"/>
        <v>95.71</v>
      </c>
      <c r="E12" s="67">
        <f t="shared" si="3"/>
        <v>116.32</v>
      </c>
      <c r="F12" s="9">
        <f t="shared" si="4"/>
        <v>75</v>
      </c>
      <c r="G12" s="54">
        <v>120.74</v>
      </c>
      <c r="H12" s="54">
        <v>78.040000000000006</v>
      </c>
      <c r="I12" s="54">
        <v>98.65</v>
      </c>
      <c r="J12" s="54">
        <v>85.4</v>
      </c>
      <c r="K12" s="54">
        <v>95.71</v>
      </c>
      <c r="L12" s="54">
        <v>85.4</v>
      </c>
      <c r="M12" s="54">
        <v>53.01</v>
      </c>
      <c r="N12" s="56">
        <v>76.56</v>
      </c>
      <c r="O12" s="56">
        <v>100.12</v>
      </c>
      <c r="P12" s="56">
        <v>92.76</v>
      </c>
      <c r="Q12" s="56">
        <v>60.37</v>
      </c>
      <c r="R12" s="56">
        <v>116.32</v>
      </c>
      <c r="S12" s="56">
        <v>57.42</v>
      </c>
      <c r="T12" s="56">
        <v>75.09</v>
      </c>
      <c r="U12" s="56">
        <v>76.56</v>
      </c>
      <c r="V12" s="53">
        <v>44.02</v>
      </c>
      <c r="W12" s="53">
        <v>49.26</v>
      </c>
      <c r="X12" s="53">
        <v>0</v>
      </c>
      <c r="Y12" s="83">
        <v>63.928112965340176</v>
      </c>
      <c r="Z12" s="83">
        <v>56.480901690670002</v>
      </c>
      <c r="AA12" s="83">
        <v>51.158645276292333</v>
      </c>
      <c r="AB12" s="83">
        <v>40.641711229946523</v>
      </c>
      <c r="AC12" s="83">
        <v>3.6496350364963499</v>
      </c>
      <c r="AD12" s="83">
        <v>22.695035460992909</v>
      </c>
    </row>
    <row r="13" spans="1:30" ht="15.75">
      <c r="A13" s="8" t="s">
        <v>37</v>
      </c>
      <c r="B13" s="67">
        <f t="shared" si="0"/>
        <v>50.53</v>
      </c>
      <c r="C13" s="67">
        <f t="shared" si="1"/>
        <v>57.54</v>
      </c>
      <c r="D13" s="67">
        <f t="shared" si="2"/>
        <v>51.93</v>
      </c>
      <c r="E13" s="67">
        <f t="shared" si="3"/>
        <v>82.81</v>
      </c>
      <c r="F13" s="9">
        <f t="shared" si="4"/>
        <v>0</v>
      </c>
      <c r="G13" s="54">
        <v>54.74</v>
      </c>
      <c r="H13" s="54">
        <v>57.54</v>
      </c>
      <c r="I13" s="54">
        <v>50.53</v>
      </c>
      <c r="J13" s="54">
        <v>57.54</v>
      </c>
      <c r="K13" s="54">
        <v>51.93</v>
      </c>
      <c r="L13" s="54">
        <v>54.74</v>
      </c>
      <c r="M13" s="54">
        <v>61.75</v>
      </c>
      <c r="N13" s="56">
        <v>101.05</v>
      </c>
      <c r="O13" s="56">
        <v>78.599999999999994</v>
      </c>
      <c r="P13" s="56">
        <v>81.400000000000006</v>
      </c>
      <c r="Q13" s="56">
        <v>94.04</v>
      </c>
      <c r="R13" s="56">
        <v>82.81</v>
      </c>
      <c r="S13" s="56">
        <v>91.23</v>
      </c>
      <c r="T13" s="56">
        <v>94.04</v>
      </c>
      <c r="U13" s="56">
        <v>92.63</v>
      </c>
      <c r="V13" s="53">
        <v>92.31</v>
      </c>
      <c r="W13" s="53">
        <v>97.34</v>
      </c>
      <c r="X13" s="53">
        <v>0</v>
      </c>
      <c r="Y13" s="83">
        <v>72.514619883040936</v>
      </c>
      <c r="Z13" s="83">
        <v>67.446393762183234</v>
      </c>
      <c r="AA13" s="83">
        <v>68.732394366197184</v>
      </c>
      <c r="AB13" s="83">
        <v>53.802816901408448</v>
      </c>
      <c r="AC13" s="83">
        <v>0</v>
      </c>
      <c r="AD13" s="83">
        <v>17.415730337078653</v>
      </c>
    </row>
    <row r="14" spans="1:30" ht="15.75">
      <c r="A14" s="8" t="s">
        <v>38</v>
      </c>
      <c r="B14" s="67">
        <f t="shared" si="0"/>
        <v>55.46</v>
      </c>
      <c r="C14" s="67">
        <f t="shared" si="1"/>
        <v>60.5</v>
      </c>
      <c r="D14" s="67">
        <f t="shared" si="2"/>
        <v>54.45</v>
      </c>
      <c r="E14" s="67">
        <f t="shared" si="3"/>
        <v>53.45</v>
      </c>
      <c r="F14" s="9">
        <f t="shared" si="4"/>
        <v>0</v>
      </c>
      <c r="G14" s="54">
        <v>57.48</v>
      </c>
      <c r="H14" s="54">
        <v>62.52</v>
      </c>
      <c r="I14" s="54">
        <v>55.46</v>
      </c>
      <c r="J14" s="54">
        <v>60.5</v>
      </c>
      <c r="K14" s="54">
        <v>54.45</v>
      </c>
      <c r="L14" s="54">
        <v>67.56</v>
      </c>
      <c r="M14" s="54">
        <v>55.46</v>
      </c>
      <c r="N14" s="56">
        <v>45.38</v>
      </c>
      <c r="O14" s="56">
        <v>55.46</v>
      </c>
      <c r="P14" s="56">
        <v>55.46</v>
      </c>
      <c r="Q14" s="56">
        <v>43.36</v>
      </c>
      <c r="R14" s="56">
        <v>53.45</v>
      </c>
      <c r="S14" s="56">
        <v>47.39</v>
      </c>
      <c r="T14" s="56">
        <v>47.39</v>
      </c>
      <c r="U14" s="56">
        <v>52.44</v>
      </c>
      <c r="V14" s="53">
        <v>32.51</v>
      </c>
      <c r="W14" s="53">
        <v>35.270000000000003</v>
      </c>
      <c r="X14" s="53">
        <v>0</v>
      </c>
      <c r="Y14" s="83">
        <v>44.256756756756758</v>
      </c>
      <c r="Z14" s="83">
        <v>41.300675675675677</v>
      </c>
      <c r="AA14" s="83">
        <v>42.643678160919542</v>
      </c>
      <c r="AB14" s="83">
        <v>32.873563218390807</v>
      </c>
      <c r="AC14" s="83">
        <v>0.23809523809523811</v>
      </c>
      <c r="AD14" s="83">
        <v>17.176470588235293</v>
      </c>
    </row>
    <row r="15" spans="1:30" ht="15.75">
      <c r="A15" s="8" t="s">
        <v>39</v>
      </c>
      <c r="B15" s="67">
        <f t="shared" si="0"/>
        <v>96.33</v>
      </c>
      <c r="C15" s="67">
        <f t="shared" si="1"/>
        <v>95.51</v>
      </c>
      <c r="D15" s="67">
        <f t="shared" si="2"/>
        <v>84.08</v>
      </c>
      <c r="E15" s="67">
        <f t="shared" si="3"/>
        <v>136.33000000000001</v>
      </c>
      <c r="F15" s="9">
        <f t="shared" si="4"/>
        <v>75</v>
      </c>
      <c r="G15" s="54">
        <v>133.88</v>
      </c>
      <c r="H15" s="54">
        <v>91.43</v>
      </c>
      <c r="I15" s="54">
        <v>96.33</v>
      </c>
      <c r="J15" s="54">
        <v>95.51</v>
      </c>
      <c r="K15" s="54">
        <v>84.08</v>
      </c>
      <c r="L15" s="54">
        <v>88.16</v>
      </c>
      <c r="M15" s="54">
        <v>114.29</v>
      </c>
      <c r="N15" s="56">
        <v>116.73</v>
      </c>
      <c r="O15" s="56">
        <v>120</v>
      </c>
      <c r="P15" s="56">
        <v>119.18</v>
      </c>
      <c r="Q15" s="56">
        <v>89.8</v>
      </c>
      <c r="R15" s="56">
        <v>136.33000000000001</v>
      </c>
      <c r="S15" s="56">
        <v>93.88</v>
      </c>
      <c r="T15" s="56">
        <v>121.63</v>
      </c>
      <c r="U15" s="56">
        <v>134.69</v>
      </c>
      <c r="V15" s="53">
        <v>62.81</v>
      </c>
      <c r="W15" s="53">
        <v>105.94</v>
      </c>
      <c r="X15" s="53">
        <v>0</v>
      </c>
      <c r="Y15" s="83">
        <v>80.648899188876015</v>
      </c>
      <c r="Z15" s="83">
        <v>70.104287369640787</v>
      </c>
      <c r="AA15" s="83">
        <v>62.910798122065728</v>
      </c>
      <c r="AB15" s="83">
        <v>51.330203442879494</v>
      </c>
      <c r="AC15" s="83">
        <v>0</v>
      </c>
      <c r="AD15" s="83">
        <v>14.006514657980457</v>
      </c>
    </row>
    <row r="16" spans="1:30" ht="17.25" customHeight="1">
      <c r="A16" s="8" t="s">
        <v>40</v>
      </c>
      <c r="B16" s="67">
        <f t="shared" si="0"/>
        <v>102.86</v>
      </c>
      <c r="C16" s="67">
        <f t="shared" si="1"/>
        <v>92.14</v>
      </c>
      <c r="D16" s="67">
        <f t="shared" si="2"/>
        <v>102.86</v>
      </c>
      <c r="E16" s="67">
        <f t="shared" si="3"/>
        <v>102.86</v>
      </c>
      <c r="F16" s="9">
        <f t="shared" si="4"/>
        <v>75</v>
      </c>
      <c r="G16" s="54">
        <v>94.29</v>
      </c>
      <c r="H16" s="54">
        <v>90</v>
      </c>
      <c r="I16" s="54">
        <v>102.86</v>
      </c>
      <c r="J16" s="54">
        <v>92.14</v>
      </c>
      <c r="K16" s="54">
        <v>102.86</v>
      </c>
      <c r="L16" s="54">
        <v>98.57</v>
      </c>
      <c r="M16" s="54">
        <v>77.14</v>
      </c>
      <c r="N16" s="56">
        <v>92.14</v>
      </c>
      <c r="O16" s="56">
        <v>107.14</v>
      </c>
      <c r="P16" s="56">
        <v>109.29</v>
      </c>
      <c r="Q16" s="56">
        <v>85.71</v>
      </c>
      <c r="R16" s="56">
        <v>102.86</v>
      </c>
      <c r="S16" s="56">
        <v>81.430000000000007</v>
      </c>
      <c r="T16" s="56">
        <v>92.14</v>
      </c>
      <c r="U16" s="56">
        <v>87.86</v>
      </c>
      <c r="V16" s="53">
        <v>101.69</v>
      </c>
      <c r="W16" s="53">
        <v>105.76</v>
      </c>
      <c r="X16" s="53">
        <v>0</v>
      </c>
      <c r="Y16" s="83">
        <v>77.941176470588232</v>
      </c>
      <c r="Z16" s="83">
        <v>75</v>
      </c>
      <c r="AA16" s="83">
        <v>68.013468013468014</v>
      </c>
      <c r="AB16" s="83">
        <v>54.882154882154886</v>
      </c>
      <c r="AC16" s="83">
        <v>0</v>
      </c>
      <c r="AD16" s="83">
        <v>24.81203007518797</v>
      </c>
    </row>
    <row r="17" spans="1:30" ht="15.75">
      <c r="A17" s="8" t="s">
        <v>41</v>
      </c>
      <c r="B17" s="67">
        <f t="shared" si="0"/>
        <v>68.569999999999993</v>
      </c>
      <c r="C17" s="67">
        <f t="shared" si="1"/>
        <v>44.75</v>
      </c>
      <c r="D17" s="67">
        <f t="shared" si="2"/>
        <v>70.31</v>
      </c>
      <c r="E17" s="67">
        <f t="shared" si="3"/>
        <v>59.27</v>
      </c>
      <c r="F17" s="9">
        <f t="shared" si="4"/>
        <v>0</v>
      </c>
      <c r="G17" s="54">
        <v>44.16</v>
      </c>
      <c r="H17" s="54">
        <v>47.07</v>
      </c>
      <c r="I17" s="54">
        <v>68.569999999999993</v>
      </c>
      <c r="J17" s="54">
        <v>44.75</v>
      </c>
      <c r="K17" s="54">
        <v>70.31</v>
      </c>
      <c r="L17" s="54">
        <v>59.85</v>
      </c>
      <c r="M17" s="54">
        <v>51.14</v>
      </c>
      <c r="N17" s="56">
        <v>55.79</v>
      </c>
      <c r="O17" s="56">
        <v>37.770000000000003</v>
      </c>
      <c r="P17" s="56">
        <v>54.62</v>
      </c>
      <c r="Q17" s="56">
        <v>51.72</v>
      </c>
      <c r="R17" s="56">
        <v>59.27</v>
      </c>
      <c r="S17" s="56">
        <v>49.98</v>
      </c>
      <c r="T17" s="56">
        <v>56.37</v>
      </c>
      <c r="U17" s="56">
        <v>67.41</v>
      </c>
      <c r="V17" s="53">
        <v>27.93</v>
      </c>
      <c r="W17" s="53">
        <v>33.61</v>
      </c>
      <c r="X17" s="53">
        <v>0</v>
      </c>
      <c r="Y17" s="83">
        <v>51.861360718870344</v>
      </c>
      <c r="Z17" s="83">
        <v>40.693196405648266</v>
      </c>
      <c r="AA17" s="83">
        <v>41.977450130095399</v>
      </c>
      <c r="AB17" s="83">
        <v>22.896790980052035</v>
      </c>
      <c r="AC17" s="83">
        <v>1.1131725417439702</v>
      </c>
      <c r="AD17" s="83">
        <v>16.517055655296232</v>
      </c>
    </row>
    <row r="18" spans="1:30" ht="15.75">
      <c r="A18" s="8" t="s">
        <v>42</v>
      </c>
      <c r="B18" s="67">
        <f t="shared" si="0"/>
        <v>114.5</v>
      </c>
      <c r="C18" s="67">
        <f t="shared" si="1"/>
        <v>103.49</v>
      </c>
      <c r="D18" s="67">
        <f t="shared" si="2"/>
        <v>110.09</v>
      </c>
      <c r="E18" s="67">
        <f t="shared" si="3"/>
        <v>127.71</v>
      </c>
      <c r="F18" s="9">
        <f t="shared" si="4"/>
        <v>100</v>
      </c>
      <c r="G18" s="54">
        <v>101.28</v>
      </c>
      <c r="H18" s="54">
        <v>103.49</v>
      </c>
      <c r="I18" s="54">
        <v>114.5</v>
      </c>
      <c r="J18" s="54">
        <v>103.49</v>
      </c>
      <c r="K18" s="54">
        <v>110.09</v>
      </c>
      <c r="L18" s="54">
        <v>105.69</v>
      </c>
      <c r="M18" s="54">
        <v>114.5</v>
      </c>
      <c r="N18" s="56">
        <v>107.89</v>
      </c>
      <c r="O18" s="56">
        <v>125.5</v>
      </c>
      <c r="P18" s="56">
        <v>123.3</v>
      </c>
      <c r="Q18" s="56">
        <v>96.88</v>
      </c>
      <c r="R18" s="56">
        <v>127.71</v>
      </c>
      <c r="S18" s="56">
        <v>99.08</v>
      </c>
      <c r="T18" s="56">
        <v>103.49</v>
      </c>
      <c r="U18" s="56">
        <v>103.49</v>
      </c>
      <c r="V18" s="53">
        <v>67.010000000000005</v>
      </c>
      <c r="W18" s="53">
        <v>73.25</v>
      </c>
      <c r="X18" s="53">
        <v>0</v>
      </c>
      <c r="Y18" s="83">
        <v>67.863894139886582</v>
      </c>
      <c r="Z18" s="83">
        <v>57.088846880907376</v>
      </c>
      <c r="AA18" s="83">
        <v>56.986301369863014</v>
      </c>
      <c r="AB18" s="83">
        <v>44.657534246575345</v>
      </c>
      <c r="AC18" s="83">
        <v>0.56497175141242939</v>
      </c>
      <c r="AD18" s="83">
        <v>13.812154696132598</v>
      </c>
    </row>
    <row r="19" spans="1:30" ht="15.75">
      <c r="A19" s="8" t="s">
        <v>43</v>
      </c>
      <c r="B19" s="67">
        <f t="shared" si="0"/>
        <v>76.22</v>
      </c>
      <c r="C19" s="67">
        <f t="shared" si="1"/>
        <v>68.650000000000006</v>
      </c>
      <c r="D19" s="67">
        <f t="shared" si="2"/>
        <v>74.59</v>
      </c>
      <c r="E19" s="67">
        <f t="shared" si="3"/>
        <v>84.86</v>
      </c>
      <c r="F19" s="9">
        <f t="shared" si="4"/>
        <v>0</v>
      </c>
      <c r="G19" s="54">
        <v>106.49</v>
      </c>
      <c r="H19" s="54">
        <v>65.41</v>
      </c>
      <c r="I19" s="54">
        <v>76.22</v>
      </c>
      <c r="J19" s="54">
        <v>68.650000000000006</v>
      </c>
      <c r="K19" s="54">
        <v>74.59</v>
      </c>
      <c r="L19" s="54">
        <v>68.650000000000006</v>
      </c>
      <c r="M19" s="54">
        <v>80.540000000000006</v>
      </c>
      <c r="N19" s="56">
        <v>81.08</v>
      </c>
      <c r="O19" s="56">
        <v>40</v>
      </c>
      <c r="P19" s="56">
        <v>81.08</v>
      </c>
      <c r="Q19" s="56">
        <v>49.19</v>
      </c>
      <c r="R19" s="56">
        <v>84.86</v>
      </c>
      <c r="S19" s="56">
        <v>72.430000000000007</v>
      </c>
      <c r="T19" s="56">
        <v>84.86</v>
      </c>
      <c r="U19" s="56">
        <v>72.97</v>
      </c>
      <c r="V19" s="53">
        <v>22.71</v>
      </c>
      <c r="W19" s="53">
        <v>41.89</v>
      </c>
      <c r="X19" s="53">
        <v>0</v>
      </c>
      <c r="Y19" s="83">
        <v>65.661861074705115</v>
      </c>
      <c r="Z19" s="83">
        <v>49.868938401048489</v>
      </c>
      <c r="AA19" s="83">
        <v>51.679841897233203</v>
      </c>
      <c r="AB19" s="83">
        <v>32.213438735177867</v>
      </c>
      <c r="AC19" s="83">
        <v>0.77821011673151752</v>
      </c>
      <c r="AD19" s="83">
        <v>9.8455598455598459</v>
      </c>
    </row>
    <row r="20" spans="1:30" ht="16.5" thickBot="1">
      <c r="A20" s="10" t="s">
        <v>44</v>
      </c>
      <c r="B20" s="67">
        <f t="shared" si="0"/>
        <v>116.33</v>
      </c>
      <c r="C20" s="67">
        <f>J20</f>
        <v>86.99</v>
      </c>
      <c r="D20" s="67">
        <f t="shared" si="2"/>
        <v>107.95</v>
      </c>
      <c r="E20" s="67">
        <f t="shared" si="3"/>
        <v>86.99</v>
      </c>
      <c r="F20" s="45">
        <f t="shared" si="4"/>
        <v>50</v>
      </c>
      <c r="G20" s="55">
        <v>30.39</v>
      </c>
      <c r="H20" s="55">
        <v>82.79</v>
      </c>
      <c r="I20" s="55">
        <v>116.33</v>
      </c>
      <c r="J20" s="55">
        <v>86.99</v>
      </c>
      <c r="K20" s="55">
        <v>107.95</v>
      </c>
      <c r="L20" s="55">
        <v>92.23</v>
      </c>
      <c r="M20" s="55">
        <v>91.18</v>
      </c>
      <c r="N20" s="57">
        <v>90.13</v>
      </c>
      <c r="O20" s="57">
        <v>105.85</v>
      </c>
      <c r="P20" s="57">
        <v>109</v>
      </c>
      <c r="Q20" s="57">
        <v>94.32</v>
      </c>
      <c r="R20" s="57">
        <v>86.99</v>
      </c>
      <c r="S20" s="57">
        <v>75.459999999999994</v>
      </c>
      <c r="T20" s="57">
        <v>73.36</v>
      </c>
      <c r="U20" s="57">
        <v>113.19</v>
      </c>
      <c r="V20" s="53">
        <v>88.93</v>
      </c>
      <c r="W20" s="53">
        <v>88.93</v>
      </c>
      <c r="X20" s="53">
        <v>0</v>
      </c>
      <c r="Y20" s="83">
        <v>63.636363636363633</v>
      </c>
      <c r="Z20" s="83">
        <v>55.8041958041958</v>
      </c>
      <c r="AA20" s="83">
        <v>59.543568464730292</v>
      </c>
      <c r="AB20" s="83">
        <v>43.360995850622409</v>
      </c>
      <c r="AC20" s="83">
        <v>10.084033613445378</v>
      </c>
      <c r="AD20" s="83">
        <v>10.460251046025103</v>
      </c>
    </row>
    <row r="21" spans="1:30" ht="18" customHeight="1" thickBot="1">
      <c r="A21" s="11" t="s">
        <v>69</v>
      </c>
      <c r="B21" s="68">
        <f>I21</f>
        <v>66.91</v>
      </c>
      <c r="C21" s="68">
        <f>J21</f>
        <v>62.19</v>
      </c>
      <c r="D21" s="68">
        <f>K21</f>
        <v>65.78</v>
      </c>
      <c r="E21" s="68">
        <f>R21</f>
        <v>67.72</v>
      </c>
      <c r="F21" s="45">
        <f t="shared" si="4"/>
        <v>0</v>
      </c>
      <c r="G21" s="62">
        <v>68.75</v>
      </c>
      <c r="H21" s="62">
        <v>59.87</v>
      </c>
      <c r="I21" s="62">
        <v>66.91</v>
      </c>
      <c r="J21" s="62">
        <v>62.19</v>
      </c>
      <c r="K21" s="62">
        <v>65.78</v>
      </c>
      <c r="L21" s="62">
        <v>62.65</v>
      </c>
      <c r="M21" s="62">
        <v>61.76</v>
      </c>
      <c r="N21" s="63">
        <v>61.06</v>
      </c>
      <c r="O21" s="63">
        <v>60.55</v>
      </c>
      <c r="P21" s="63">
        <v>64.7</v>
      </c>
      <c r="Q21" s="63">
        <v>47.06</v>
      </c>
      <c r="R21" s="63">
        <v>67.72</v>
      </c>
      <c r="S21" s="63">
        <v>55.74</v>
      </c>
      <c r="T21" s="63">
        <v>58.41</v>
      </c>
      <c r="U21" s="63">
        <v>65.13</v>
      </c>
      <c r="V21" s="52">
        <v>35.229999999999997</v>
      </c>
      <c r="W21" s="52">
        <v>47.71</v>
      </c>
      <c r="X21" s="48">
        <v>0</v>
      </c>
      <c r="Y21" s="82">
        <v>57.476479615666911</v>
      </c>
      <c r="Z21" s="82">
        <v>44.575298592113164</v>
      </c>
      <c r="AA21" s="82">
        <v>43.492350950769669</v>
      </c>
      <c r="AB21" s="82">
        <v>29.576323690606682</v>
      </c>
      <c r="AC21" s="82">
        <v>1.238015451922182</v>
      </c>
      <c r="AD21" s="82">
        <v>13.165317077608954</v>
      </c>
    </row>
    <row r="22" spans="1:30" ht="15.75" customHeight="1">
      <c r="A22" s="12"/>
      <c r="B22" s="13"/>
      <c r="C22" s="13"/>
      <c r="D22" s="13"/>
      <c r="E22" s="13"/>
      <c r="F22" s="14"/>
      <c r="G22" s="15"/>
      <c r="H22" s="15"/>
      <c r="I22" s="15"/>
      <c r="J22" s="15"/>
      <c r="K22" s="15"/>
      <c r="L22" s="15"/>
      <c r="M22" s="15"/>
      <c r="N22" s="16"/>
      <c r="O22" s="16"/>
      <c r="P22" s="16"/>
      <c r="Q22" s="16"/>
      <c r="R22" s="16"/>
      <c r="S22" s="16"/>
      <c r="T22" s="16"/>
      <c r="U22" s="16"/>
      <c r="V22" s="17"/>
      <c r="W22" s="17"/>
      <c r="X22" s="17"/>
      <c r="Y22" s="17"/>
      <c r="Z22" s="17"/>
      <c r="AA22" s="17"/>
      <c r="AB22" s="17"/>
      <c r="AC22" s="18"/>
      <c r="AD22" s="18"/>
    </row>
    <row r="23" spans="1:30" ht="15.75" customHeight="1">
      <c r="A23" s="19" t="s">
        <v>70</v>
      </c>
      <c r="D23" s="20"/>
      <c r="E23" s="20"/>
    </row>
    <row r="24" spans="1:30" ht="15.75" customHeight="1">
      <c r="A24" s="46" t="s">
        <v>117</v>
      </c>
      <c r="B24" s="47"/>
      <c r="C24" s="47"/>
      <c r="K24" s="2"/>
    </row>
    <row r="25" spans="1:30" s="47" customFormat="1" ht="15.75" customHeight="1">
      <c r="A25" s="46" t="s">
        <v>118</v>
      </c>
      <c r="K25" s="2"/>
    </row>
    <row r="26" spans="1:30" ht="15.75" customHeight="1">
      <c r="C26" s="20"/>
      <c r="K26" s="2"/>
    </row>
    <row r="27" spans="1:30" ht="15.75" customHeight="1">
      <c r="A27" s="88" t="s">
        <v>119</v>
      </c>
      <c r="B27" s="88"/>
      <c r="C27" s="88"/>
    </row>
    <row r="28" spans="1:30" ht="15.75" customHeight="1">
      <c r="B28" s="20"/>
    </row>
    <row r="29" spans="1:30" ht="15.75" customHeight="1"/>
    <row r="30" spans="1:30" ht="15.75" customHeight="1">
      <c r="A30" s="46"/>
    </row>
  </sheetData>
  <mergeCells count="6">
    <mergeCell ref="V1:AD1"/>
    <mergeCell ref="A27:C27"/>
    <mergeCell ref="A1:A2"/>
    <mergeCell ref="B1:F1"/>
    <mergeCell ref="G1:M1"/>
    <mergeCell ref="N1:U1"/>
  </mergeCells>
  <hyperlinks>
    <hyperlink ref="A23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"/>
  <sheetViews>
    <sheetView showGridLines="0" workbookViewId="0">
      <selection activeCell="A29" sqref="A29:C29"/>
    </sheetView>
  </sheetViews>
  <sheetFormatPr defaultColWidth="14.42578125" defaultRowHeight="15"/>
  <cols>
    <col min="1" max="1" width="25.5703125" style="3" customWidth="1"/>
    <col min="2" max="2" width="9.7109375" style="3" customWidth="1"/>
    <col min="3" max="3" width="14.140625" style="3" customWidth="1"/>
    <col min="4" max="4" width="11.7109375" style="3" customWidth="1"/>
    <col min="5" max="5" width="8.7109375" style="3" customWidth="1"/>
    <col min="6" max="6" width="21.42578125" style="3" customWidth="1"/>
    <col min="7" max="7" width="11.7109375" style="3" customWidth="1"/>
    <col min="8" max="8" width="10.5703125" style="3" customWidth="1"/>
    <col min="9" max="9" width="8.7109375" style="3" customWidth="1"/>
    <col min="10" max="10" width="13.28515625" style="3" customWidth="1"/>
    <col min="11" max="11" width="13.140625" style="3" customWidth="1"/>
    <col min="12" max="12" width="13" style="3" customWidth="1"/>
    <col min="13" max="13" width="11.140625" style="3" customWidth="1"/>
    <col min="14" max="14" width="8.7109375" style="3" customWidth="1"/>
    <col min="15" max="15" width="14.140625" style="3" customWidth="1"/>
    <col min="16" max="16" width="13.85546875" style="3" customWidth="1"/>
    <col min="17" max="17" width="11.85546875" style="3" customWidth="1"/>
    <col min="18" max="18" width="8.7109375" style="3" customWidth="1"/>
    <col min="19" max="20" width="10.28515625" style="3" customWidth="1"/>
    <col min="21" max="21" width="13.140625" style="3" customWidth="1"/>
    <col min="22" max="22" width="11.28515625" style="3" customWidth="1"/>
    <col min="23" max="23" width="11.85546875" style="3" customWidth="1"/>
    <col min="24" max="24" width="10.85546875" style="3" customWidth="1"/>
    <col min="25" max="25" width="13.140625" style="3" customWidth="1"/>
    <col min="26" max="26" width="14.28515625" style="3" customWidth="1"/>
    <col min="27" max="27" width="13.28515625" style="3" customWidth="1"/>
    <col min="28" max="28" width="13.7109375" style="3" customWidth="1"/>
    <col min="29" max="29" width="12.42578125" style="3" customWidth="1"/>
    <col min="30" max="30" width="12.140625" style="3" customWidth="1"/>
    <col min="31" max="16384" width="14.42578125" style="3"/>
  </cols>
  <sheetData>
    <row r="1" spans="1:31" ht="28.5" customHeight="1">
      <c r="A1" s="89" t="s">
        <v>0</v>
      </c>
      <c r="B1" s="91" t="s">
        <v>45</v>
      </c>
      <c r="C1" s="92"/>
      <c r="D1" s="92"/>
      <c r="E1" s="92"/>
      <c r="F1" s="92"/>
      <c r="G1" s="93" t="s">
        <v>46</v>
      </c>
      <c r="H1" s="92"/>
      <c r="I1" s="92"/>
      <c r="J1" s="92"/>
      <c r="K1" s="92"/>
      <c r="L1" s="92"/>
      <c r="M1" s="92"/>
      <c r="N1" s="94" t="s">
        <v>47</v>
      </c>
      <c r="O1" s="92"/>
      <c r="P1" s="92"/>
      <c r="Q1" s="92"/>
      <c r="R1" s="92"/>
      <c r="S1" s="92"/>
      <c r="T1" s="92"/>
      <c r="U1" s="92"/>
      <c r="V1" s="95" t="s">
        <v>48</v>
      </c>
      <c r="W1" s="95"/>
      <c r="X1" s="95"/>
      <c r="Y1" s="95"/>
      <c r="Z1" s="95"/>
      <c r="AA1" s="95"/>
      <c r="AB1" s="95"/>
      <c r="AC1" s="95"/>
      <c r="AD1" s="95"/>
    </row>
    <row r="2" spans="1:31" ht="57" customHeight="1" thickBot="1">
      <c r="A2" s="90"/>
      <c r="B2" s="4" t="s">
        <v>2</v>
      </c>
      <c r="C2" s="4" t="s">
        <v>49</v>
      </c>
      <c r="D2" s="4" t="s">
        <v>50</v>
      </c>
      <c r="E2" s="4" t="s">
        <v>51</v>
      </c>
      <c r="F2" s="4" t="s">
        <v>52</v>
      </c>
      <c r="G2" s="5" t="s">
        <v>4</v>
      </c>
      <c r="H2" s="5" t="s">
        <v>1</v>
      </c>
      <c r="I2" s="5" t="s">
        <v>2</v>
      </c>
      <c r="J2" s="5" t="s">
        <v>49</v>
      </c>
      <c r="K2" s="5" t="s">
        <v>50</v>
      </c>
      <c r="L2" s="5" t="s">
        <v>53</v>
      </c>
      <c r="M2" s="5" t="s">
        <v>5</v>
      </c>
      <c r="N2" s="6" t="s">
        <v>6</v>
      </c>
      <c r="O2" s="6" t="s">
        <v>54</v>
      </c>
      <c r="P2" s="6" t="s">
        <v>55</v>
      </c>
      <c r="Q2" s="6" t="s">
        <v>56</v>
      </c>
      <c r="R2" s="6" t="s">
        <v>3</v>
      </c>
      <c r="S2" s="6" t="s">
        <v>57</v>
      </c>
      <c r="T2" s="6" t="s">
        <v>58</v>
      </c>
      <c r="U2" s="6" t="s">
        <v>59</v>
      </c>
      <c r="V2" s="7" t="s">
        <v>60</v>
      </c>
      <c r="W2" s="7" t="s">
        <v>61</v>
      </c>
      <c r="X2" s="7" t="s">
        <v>62</v>
      </c>
      <c r="Y2" s="69" t="s">
        <v>63</v>
      </c>
      <c r="Z2" s="69" t="s">
        <v>64</v>
      </c>
      <c r="AA2" s="69" t="s">
        <v>65</v>
      </c>
      <c r="AB2" s="69" t="s">
        <v>66</v>
      </c>
      <c r="AC2" s="69" t="s">
        <v>67</v>
      </c>
      <c r="AD2" s="69" t="s">
        <v>68</v>
      </c>
    </row>
    <row r="3" spans="1:31" ht="16.5" thickTop="1">
      <c r="A3" s="21" t="s">
        <v>7</v>
      </c>
      <c r="B3" s="67">
        <f>I3</f>
        <v>72.38</v>
      </c>
      <c r="C3" s="67">
        <f>J3</f>
        <v>83.17</v>
      </c>
      <c r="D3" s="67">
        <f>K3</f>
        <v>77.459999999999994</v>
      </c>
      <c r="E3" s="67">
        <f>R3</f>
        <v>74.290000000000006</v>
      </c>
      <c r="F3" s="33">
        <f>(COUNTIFS(B3:E3,"&gt;=95")/4*100)</f>
        <v>0</v>
      </c>
      <c r="G3" s="54">
        <v>32.380000000000003</v>
      </c>
      <c r="H3" s="59">
        <v>81.27</v>
      </c>
      <c r="I3" s="54">
        <v>72.38</v>
      </c>
      <c r="J3" s="54">
        <v>83.17</v>
      </c>
      <c r="K3" s="54">
        <v>77.459999999999994</v>
      </c>
      <c r="L3" s="54">
        <v>67.3</v>
      </c>
      <c r="M3" s="54">
        <v>72.38</v>
      </c>
      <c r="N3" s="58">
        <v>45.08</v>
      </c>
      <c r="O3" s="58">
        <v>72.38</v>
      </c>
      <c r="P3" s="58">
        <v>70.48</v>
      </c>
      <c r="Q3" s="58">
        <v>49.52</v>
      </c>
      <c r="R3" s="58">
        <v>74.290000000000006</v>
      </c>
      <c r="S3" s="58">
        <v>35.56</v>
      </c>
      <c r="T3" s="58">
        <v>59.05</v>
      </c>
      <c r="U3" s="58">
        <v>52.06</v>
      </c>
      <c r="V3" s="43">
        <v>59.57</v>
      </c>
      <c r="W3" s="43">
        <v>59.01</v>
      </c>
      <c r="X3" s="43">
        <v>0</v>
      </c>
      <c r="Y3" s="78">
        <v>59.528619528619529</v>
      </c>
      <c r="Z3" s="78">
        <v>45.723905723905723</v>
      </c>
      <c r="AA3" s="78">
        <v>46.655231560891941</v>
      </c>
      <c r="AB3" s="78">
        <v>31.53070577451879</v>
      </c>
      <c r="AC3" s="78">
        <v>1.364522417153996</v>
      </c>
      <c r="AD3" s="78">
        <v>20.761904761904763</v>
      </c>
      <c r="AE3" s="40"/>
    </row>
    <row r="4" spans="1:31" ht="15.75">
      <c r="A4" s="8" t="s">
        <v>8</v>
      </c>
      <c r="B4" s="67">
        <f t="shared" ref="B4:B22" si="0">I4</f>
        <v>78.67</v>
      </c>
      <c r="C4" s="67">
        <f t="shared" ref="C4:C22" si="1">J4</f>
        <v>62.74</v>
      </c>
      <c r="D4" s="67">
        <f t="shared" ref="D4:D22" si="2">K4</f>
        <v>78.67</v>
      </c>
      <c r="E4" s="67">
        <f t="shared" ref="E4:E22" si="3">R4</f>
        <v>104.56</v>
      </c>
      <c r="F4" s="33">
        <f t="shared" ref="F4:F22" si="4">(COUNTIFS(B4:E4,"&gt;=95")/4*100)</f>
        <v>25</v>
      </c>
      <c r="G4" s="54">
        <v>72.7</v>
      </c>
      <c r="H4" s="54">
        <v>63.73</v>
      </c>
      <c r="I4" s="54">
        <v>78.67</v>
      </c>
      <c r="J4" s="54">
        <v>62.74</v>
      </c>
      <c r="K4" s="54">
        <v>78.67</v>
      </c>
      <c r="L4" s="54">
        <v>76.680000000000007</v>
      </c>
      <c r="M4" s="54">
        <v>74.69</v>
      </c>
      <c r="N4" s="58">
        <v>79.67</v>
      </c>
      <c r="O4" s="58">
        <v>90.62</v>
      </c>
      <c r="P4" s="58">
        <v>91.62</v>
      </c>
      <c r="Q4" s="58">
        <v>77.680000000000007</v>
      </c>
      <c r="R4" s="58">
        <v>104.56</v>
      </c>
      <c r="S4" s="58">
        <v>68.709999999999994</v>
      </c>
      <c r="T4" s="58">
        <v>72.7</v>
      </c>
      <c r="U4" s="58">
        <v>92.61</v>
      </c>
      <c r="V4" s="43">
        <v>68.27</v>
      </c>
      <c r="W4" s="43">
        <v>73.599999999999994</v>
      </c>
      <c r="X4" s="43">
        <v>0</v>
      </c>
      <c r="Y4" s="78">
        <v>62.143826322930792</v>
      </c>
      <c r="Z4" s="78">
        <v>51.589595375722539</v>
      </c>
      <c r="AA4" s="78">
        <v>50.602409638554214</v>
      </c>
      <c r="AB4" s="78">
        <v>35.341365461847388</v>
      </c>
      <c r="AC4" s="78">
        <v>0</v>
      </c>
      <c r="AD4" s="78">
        <v>12.648221343873518</v>
      </c>
      <c r="AE4" s="40"/>
    </row>
    <row r="5" spans="1:31" ht="15.75">
      <c r="A5" s="8" t="s">
        <v>9</v>
      </c>
      <c r="B5" s="67">
        <f t="shared" si="0"/>
        <v>81.98</v>
      </c>
      <c r="C5" s="67">
        <f t="shared" si="1"/>
        <v>84.53</v>
      </c>
      <c r="D5" s="67">
        <f t="shared" si="2"/>
        <v>82.24</v>
      </c>
      <c r="E5" s="67">
        <f t="shared" si="3"/>
        <v>88.65</v>
      </c>
      <c r="F5" s="33">
        <f t="shared" si="4"/>
        <v>0</v>
      </c>
      <c r="G5" s="54">
        <v>86.87</v>
      </c>
      <c r="H5" s="54">
        <v>78.16</v>
      </c>
      <c r="I5" s="54">
        <v>81.98</v>
      </c>
      <c r="J5" s="54">
        <v>84.53</v>
      </c>
      <c r="K5" s="54">
        <v>82.24</v>
      </c>
      <c r="L5" s="54">
        <v>84.45</v>
      </c>
      <c r="M5" s="54">
        <v>75.95</v>
      </c>
      <c r="N5" s="58">
        <v>77.52</v>
      </c>
      <c r="O5" s="58">
        <v>86.91</v>
      </c>
      <c r="P5" s="58">
        <v>86.02</v>
      </c>
      <c r="Q5" s="58">
        <v>71.41</v>
      </c>
      <c r="R5" s="58">
        <v>88.65</v>
      </c>
      <c r="S5" s="58">
        <v>56.41</v>
      </c>
      <c r="T5" s="58">
        <v>74.209999999999994</v>
      </c>
      <c r="U5" s="58">
        <v>78.97</v>
      </c>
      <c r="V5" s="43">
        <v>68.680000000000007</v>
      </c>
      <c r="W5" s="43">
        <v>71.17</v>
      </c>
      <c r="X5" s="43">
        <v>0</v>
      </c>
      <c r="Y5" s="78">
        <v>60.286769498153383</v>
      </c>
      <c r="Z5" s="78">
        <v>39.914186400173804</v>
      </c>
      <c r="AA5" s="78">
        <v>42.53890512678727</v>
      </c>
      <c r="AB5" s="78">
        <v>24.291018247886878</v>
      </c>
      <c r="AC5" s="78">
        <v>2.0970065631503121</v>
      </c>
      <c r="AD5" s="78">
        <v>9.8914923730146249</v>
      </c>
      <c r="AE5" s="40"/>
    </row>
    <row r="6" spans="1:31" ht="15.75">
      <c r="A6" s="8" t="s">
        <v>10</v>
      </c>
      <c r="B6" s="67">
        <f t="shared" si="0"/>
        <v>81.33</v>
      </c>
      <c r="C6" s="67">
        <f t="shared" si="1"/>
        <v>81.33</v>
      </c>
      <c r="D6" s="67">
        <f t="shared" si="2"/>
        <v>81.33</v>
      </c>
      <c r="E6" s="67">
        <f t="shared" si="3"/>
        <v>80</v>
      </c>
      <c r="F6" s="33">
        <f t="shared" si="4"/>
        <v>0</v>
      </c>
      <c r="G6" s="54">
        <v>8</v>
      </c>
      <c r="H6" s="54">
        <v>88</v>
      </c>
      <c r="I6" s="54">
        <v>81.33</v>
      </c>
      <c r="J6" s="54">
        <v>81.33</v>
      </c>
      <c r="K6" s="54">
        <v>81.33</v>
      </c>
      <c r="L6" s="54">
        <v>69.33</v>
      </c>
      <c r="M6" s="54">
        <v>69.33</v>
      </c>
      <c r="N6" s="58">
        <v>81.33</v>
      </c>
      <c r="O6" s="58">
        <v>69.33</v>
      </c>
      <c r="P6" s="58">
        <v>69.33</v>
      </c>
      <c r="Q6" s="58">
        <v>77.33</v>
      </c>
      <c r="R6" s="58">
        <v>80</v>
      </c>
      <c r="S6" s="58">
        <v>73.33</v>
      </c>
      <c r="T6" s="58">
        <v>74.67</v>
      </c>
      <c r="U6" s="58">
        <v>82.67</v>
      </c>
      <c r="V6" s="43">
        <v>56.63</v>
      </c>
      <c r="W6" s="43">
        <v>57.98</v>
      </c>
      <c r="X6" s="43">
        <v>0</v>
      </c>
      <c r="Y6" s="78">
        <v>63.966480446927378</v>
      </c>
      <c r="Z6" s="78">
        <v>62.311557788944725</v>
      </c>
      <c r="AA6" s="78">
        <v>54.987834549878343</v>
      </c>
      <c r="AB6" s="78">
        <v>46.228710462287104</v>
      </c>
      <c r="AC6" s="78">
        <v>0.97087378640776689</v>
      </c>
      <c r="AD6" s="78">
        <v>15.384615384615385</v>
      </c>
      <c r="AE6" s="40"/>
    </row>
    <row r="7" spans="1:31" ht="15.75">
      <c r="A7" s="8" t="s">
        <v>11</v>
      </c>
      <c r="B7" s="67">
        <f t="shared" si="0"/>
        <v>94.1</v>
      </c>
      <c r="C7" s="67">
        <f t="shared" si="1"/>
        <v>93.62</v>
      </c>
      <c r="D7" s="67">
        <f t="shared" si="2"/>
        <v>94.1</v>
      </c>
      <c r="E7" s="67">
        <f t="shared" si="3"/>
        <v>106.93</v>
      </c>
      <c r="F7" s="33">
        <f t="shared" si="4"/>
        <v>25</v>
      </c>
      <c r="G7" s="54">
        <v>71.290000000000006</v>
      </c>
      <c r="H7" s="54">
        <v>94.1</v>
      </c>
      <c r="I7" s="54">
        <v>94.1</v>
      </c>
      <c r="J7" s="54">
        <v>93.62</v>
      </c>
      <c r="K7" s="54">
        <v>94.1</v>
      </c>
      <c r="L7" s="54">
        <v>89.82</v>
      </c>
      <c r="M7" s="54">
        <v>90.3</v>
      </c>
      <c r="N7" s="58">
        <v>98.38</v>
      </c>
      <c r="O7" s="58">
        <v>101.23</v>
      </c>
      <c r="P7" s="58">
        <v>100.28</v>
      </c>
      <c r="Q7" s="58">
        <v>90.77</v>
      </c>
      <c r="R7" s="58">
        <v>106.93</v>
      </c>
      <c r="S7" s="58">
        <v>83.17</v>
      </c>
      <c r="T7" s="58">
        <v>96.48</v>
      </c>
      <c r="U7" s="58">
        <v>101.23</v>
      </c>
      <c r="V7" s="43">
        <v>89.8</v>
      </c>
      <c r="W7" s="43">
        <v>95.68</v>
      </c>
      <c r="X7" s="43">
        <v>0</v>
      </c>
      <c r="Y7" s="78">
        <v>70.090634441087616</v>
      </c>
      <c r="Z7" s="78">
        <v>63.081570996978854</v>
      </c>
      <c r="AA7" s="78">
        <v>62.304147465437786</v>
      </c>
      <c r="AB7" s="78">
        <v>48.571428571428569</v>
      </c>
      <c r="AC7" s="78">
        <v>1.4598540145985401</v>
      </c>
      <c r="AD7" s="78">
        <v>12.387791741472173</v>
      </c>
      <c r="AE7" s="40"/>
    </row>
    <row r="8" spans="1:31" ht="15.75">
      <c r="A8" s="8" t="s">
        <v>12</v>
      </c>
      <c r="B8" s="67">
        <f t="shared" si="0"/>
        <v>7.19</v>
      </c>
      <c r="C8" s="67">
        <f t="shared" si="1"/>
        <v>7.19</v>
      </c>
      <c r="D8" s="67">
        <f t="shared" si="2"/>
        <v>8.09</v>
      </c>
      <c r="E8" s="67">
        <f t="shared" si="3"/>
        <v>0</v>
      </c>
      <c r="F8" s="33">
        <f t="shared" si="4"/>
        <v>0</v>
      </c>
      <c r="G8" s="54">
        <v>26.07</v>
      </c>
      <c r="H8" s="54">
        <v>8.09</v>
      </c>
      <c r="I8" s="54">
        <v>7.19</v>
      </c>
      <c r="J8" s="54">
        <v>7.19</v>
      </c>
      <c r="K8" s="54">
        <v>8.09</v>
      </c>
      <c r="L8" s="54">
        <v>7.19</v>
      </c>
      <c r="M8" s="54">
        <v>6.29</v>
      </c>
      <c r="N8" s="58">
        <v>9.89</v>
      </c>
      <c r="O8" s="58">
        <v>1.8</v>
      </c>
      <c r="P8" s="58">
        <v>0</v>
      </c>
      <c r="Q8" s="58">
        <v>6.29</v>
      </c>
      <c r="R8" s="58">
        <v>0</v>
      </c>
      <c r="S8" s="58">
        <v>6.29</v>
      </c>
      <c r="T8" s="58">
        <v>6.29</v>
      </c>
      <c r="U8" s="58">
        <v>7.19</v>
      </c>
      <c r="V8" s="43">
        <v>1.49</v>
      </c>
      <c r="W8" s="43">
        <v>2.2400000000000002</v>
      </c>
      <c r="X8" s="43">
        <v>0</v>
      </c>
      <c r="Y8" s="78">
        <v>56.681034482758619</v>
      </c>
      <c r="Z8" s="78">
        <v>44.827586206896555</v>
      </c>
      <c r="AA8" s="78">
        <v>44.0809968847352</v>
      </c>
      <c r="AB8" s="78">
        <v>26.791277258566975</v>
      </c>
      <c r="AC8" s="78">
        <v>0</v>
      </c>
      <c r="AD8" s="78">
        <v>13.312693498452013</v>
      </c>
      <c r="AE8" s="40"/>
    </row>
    <row r="9" spans="1:31" ht="15.75">
      <c r="A9" s="8" t="s">
        <v>13</v>
      </c>
      <c r="B9" s="67">
        <f t="shared" si="0"/>
        <v>48.16</v>
      </c>
      <c r="C9" s="67">
        <f t="shared" si="1"/>
        <v>51.78</v>
      </c>
      <c r="D9" s="67">
        <f t="shared" si="2"/>
        <v>47.36</v>
      </c>
      <c r="E9" s="67">
        <f t="shared" si="3"/>
        <v>50.98</v>
      </c>
      <c r="F9" s="33">
        <f t="shared" si="4"/>
        <v>0</v>
      </c>
      <c r="G9" s="54">
        <v>64.13</v>
      </c>
      <c r="H9" s="54">
        <v>48.83</v>
      </c>
      <c r="I9" s="54">
        <v>48.16</v>
      </c>
      <c r="J9" s="54">
        <v>51.78</v>
      </c>
      <c r="K9" s="54">
        <v>47.36</v>
      </c>
      <c r="L9" s="54">
        <v>49.64</v>
      </c>
      <c r="M9" s="54">
        <v>48.16</v>
      </c>
      <c r="N9" s="58">
        <v>51.78</v>
      </c>
      <c r="O9" s="58">
        <v>39.04</v>
      </c>
      <c r="P9" s="58">
        <v>47.36</v>
      </c>
      <c r="Q9" s="58">
        <v>33.81</v>
      </c>
      <c r="R9" s="58">
        <v>50.98</v>
      </c>
      <c r="S9" s="58">
        <v>40.65</v>
      </c>
      <c r="T9" s="58">
        <v>43.87</v>
      </c>
      <c r="U9" s="58">
        <v>43.06</v>
      </c>
      <c r="V9" s="43">
        <v>28.37</v>
      </c>
      <c r="W9" s="43">
        <v>33.43</v>
      </c>
      <c r="X9" s="43">
        <v>0</v>
      </c>
      <c r="Y9" s="78">
        <v>52.245325878035999</v>
      </c>
      <c r="Z9" s="78">
        <v>34.492399091385636</v>
      </c>
      <c r="AA9" s="78">
        <v>41.709844559585491</v>
      </c>
      <c r="AB9" s="78">
        <v>22.487046632124354</v>
      </c>
      <c r="AC9" s="78">
        <v>1.9220779220779223</v>
      </c>
      <c r="AD9" s="78">
        <v>10.630722278738554</v>
      </c>
      <c r="AE9" s="40"/>
    </row>
    <row r="10" spans="1:31" ht="15.75">
      <c r="A10" s="8" t="s">
        <v>14</v>
      </c>
      <c r="B10" s="67">
        <f t="shared" si="0"/>
        <v>102.17</v>
      </c>
      <c r="C10" s="67">
        <f t="shared" si="1"/>
        <v>91.28</v>
      </c>
      <c r="D10" s="67">
        <f t="shared" si="2"/>
        <v>102.17</v>
      </c>
      <c r="E10" s="67">
        <f t="shared" si="3"/>
        <v>97.33</v>
      </c>
      <c r="F10" s="33">
        <f t="shared" si="4"/>
        <v>75</v>
      </c>
      <c r="G10" s="54">
        <v>87.05</v>
      </c>
      <c r="H10" s="54">
        <v>90.68</v>
      </c>
      <c r="I10" s="54">
        <v>102.17</v>
      </c>
      <c r="J10" s="54">
        <v>91.28</v>
      </c>
      <c r="K10" s="54">
        <v>102.17</v>
      </c>
      <c r="L10" s="54">
        <v>95.52</v>
      </c>
      <c r="M10" s="54">
        <v>99.14</v>
      </c>
      <c r="N10" s="58">
        <v>105.19</v>
      </c>
      <c r="O10" s="58">
        <v>95.52</v>
      </c>
      <c r="P10" s="58">
        <v>96.73</v>
      </c>
      <c r="Q10" s="58">
        <v>61.06</v>
      </c>
      <c r="R10" s="58">
        <v>97.33</v>
      </c>
      <c r="S10" s="58">
        <v>103.38</v>
      </c>
      <c r="T10" s="58">
        <v>103.98</v>
      </c>
      <c r="U10" s="58">
        <v>131.79</v>
      </c>
      <c r="V10" s="43">
        <v>90.72</v>
      </c>
      <c r="W10" s="43">
        <v>95.89</v>
      </c>
      <c r="X10" s="43">
        <v>0</v>
      </c>
      <c r="Y10" s="78">
        <v>76.396538158929971</v>
      </c>
      <c r="Z10" s="78">
        <v>64.988198269079462</v>
      </c>
      <c r="AA10" s="78">
        <v>67.637178051511754</v>
      </c>
      <c r="AB10" s="78">
        <v>52.295632698768202</v>
      </c>
      <c r="AC10" s="78">
        <v>4.9886621315192743</v>
      </c>
      <c r="AD10" s="78">
        <v>23.4375</v>
      </c>
      <c r="AE10" s="40"/>
    </row>
    <row r="11" spans="1:31" ht="15.75">
      <c r="A11" s="8" t="s">
        <v>15</v>
      </c>
      <c r="B11" s="67">
        <f t="shared" si="0"/>
        <v>89.14</v>
      </c>
      <c r="C11" s="67">
        <f t="shared" si="1"/>
        <v>85.71</v>
      </c>
      <c r="D11" s="67">
        <f t="shared" si="2"/>
        <v>90.86</v>
      </c>
      <c r="E11" s="67">
        <f t="shared" si="3"/>
        <v>97.71</v>
      </c>
      <c r="F11" s="33">
        <f t="shared" si="4"/>
        <v>25</v>
      </c>
      <c r="G11" s="54">
        <v>102.86</v>
      </c>
      <c r="H11" s="54">
        <v>90.86</v>
      </c>
      <c r="I11" s="54">
        <v>89.14</v>
      </c>
      <c r="J11" s="54">
        <v>85.71</v>
      </c>
      <c r="K11" s="54">
        <v>90.86</v>
      </c>
      <c r="L11" s="54">
        <v>101.14</v>
      </c>
      <c r="M11" s="54">
        <v>84</v>
      </c>
      <c r="N11" s="58">
        <v>97.71</v>
      </c>
      <c r="O11" s="58">
        <v>94.29</v>
      </c>
      <c r="P11" s="58">
        <v>92.57</v>
      </c>
      <c r="Q11" s="58">
        <v>108</v>
      </c>
      <c r="R11" s="58">
        <v>97.71</v>
      </c>
      <c r="S11" s="58">
        <v>99.43</v>
      </c>
      <c r="T11" s="58">
        <v>99.43</v>
      </c>
      <c r="U11" s="58">
        <v>111.43</v>
      </c>
      <c r="V11" s="43">
        <v>72.63</v>
      </c>
      <c r="W11" s="43">
        <v>83.68</v>
      </c>
      <c r="X11" s="43">
        <v>0</v>
      </c>
      <c r="Y11" s="78">
        <v>71.828665568369033</v>
      </c>
      <c r="Z11" s="78">
        <v>61.285008237232283</v>
      </c>
      <c r="AA11" s="78">
        <v>46.234309623430967</v>
      </c>
      <c r="AB11" s="78">
        <v>45.60669456066946</v>
      </c>
      <c r="AC11" s="78">
        <v>0</v>
      </c>
      <c r="AD11" s="78">
        <v>8.9686098654708513</v>
      </c>
      <c r="AE11" s="40"/>
    </row>
    <row r="12" spans="1:31" ht="15.75">
      <c r="A12" s="8" t="s">
        <v>16</v>
      </c>
      <c r="B12" s="67">
        <f t="shared" si="0"/>
        <v>81.430000000000007</v>
      </c>
      <c r="C12" s="67">
        <f t="shared" si="1"/>
        <v>62.14</v>
      </c>
      <c r="D12" s="67">
        <f t="shared" si="2"/>
        <v>81.430000000000007</v>
      </c>
      <c r="E12" s="67">
        <f t="shared" si="3"/>
        <v>102.86</v>
      </c>
      <c r="F12" s="33">
        <f t="shared" si="4"/>
        <v>25</v>
      </c>
      <c r="G12" s="54">
        <v>53.57</v>
      </c>
      <c r="H12" s="54">
        <v>68.569999999999993</v>
      </c>
      <c r="I12" s="54">
        <v>81.430000000000007</v>
      </c>
      <c r="J12" s="54">
        <v>62.14</v>
      </c>
      <c r="K12" s="54">
        <v>81.430000000000007</v>
      </c>
      <c r="L12" s="54">
        <v>72.86</v>
      </c>
      <c r="M12" s="54">
        <v>90</v>
      </c>
      <c r="N12" s="58">
        <v>77.14</v>
      </c>
      <c r="O12" s="58">
        <v>102.86</v>
      </c>
      <c r="P12" s="58">
        <v>107.14</v>
      </c>
      <c r="Q12" s="58">
        <v>66.430000000000007</v>
      </c>
      <c r="R12" s="58">
        <v>102.86</v>
      </c>
      <c r="S12" s="58">
        <v>70.709999999999994</v>
      </c>
      <c r="T12" s="58">
        <v>66.430000000000007</v>
      </c>
      <c r="U12" s="58">
        <v>72.86</v>
      </c>
      <c r="V12" s="43">
        <v>76.36</v>
      </c>
      <c r="W12" s="43">
        <v>78.55</v>
      </c>
      <c r="X12" s="43">
        <v>0</v>
      </c>
      <c r="Y12" s="78">
        <v>56.730769230769226</v>
      </c>
      <c r="Z12" s="78">
        <v>46.138996138996141</v>
      </c>
      <c r="AA12" s="78">
        <v>48.695652173913047</v>
      </c>
      <c r="AB12" s="78">
        <v>43.478260869565219</v>
      </c>
      <c r="AC12" s="78">
        <v>0</v>
      </c>
      <c r="AD12" s="78">
        <v>8.0924855491329488</v>
      </c>
      <c r="AE12" s="40"/>
    </row>
    <row r="13" spans="1:31" ht="15.75">
      <c r="A13" s="8" t="s">
        <v>17</v>
      </c>
      <c r="B13" s="67">
        <f t="shared" si="0"/>
        <v>73.22</v>
      </c>
      <c r="C13" s="67">
        <f t="shared" si="1"/>
        <v>54.92</v>
      </c>
      <c r="D13" s="67">
        <f t="shared" si="2"/>
        <v>73.22</v>
      </c>
      <c r="E13" s="67">
        <f t="shared" si="3"/>
        <v>81.36</v>
      </c>
      <c r="F13" s="33">
        <f t="shared" si="4"/>
        <v>0</v>
      </c>
      <c r="G13" s="54">
        <v>79.319999999999993</v>
      </c>
      <c r="H13" s="54">
        <v>54.92</v>
      </c>
      <c r="I13" s="54">
        <v>73.22</v>
      </c>
      <c r="J13" s="54">
        <v>54.92</v>
      </c>
      <c r="K13" s="54">
        <v>73.22</v>
      </c>
      <c r="L13" s="54">
        <v>69.150000000000006</v>
      </c>
      <c r="M13" s="54">
        <v>101.69</v>
      </c>
      <c r="N13" s="58">
        <v>63.05</v>
      </c>
      <c r="O13" s="58">
        <v>63.05</v>
      </c>
      <c r="P13" s="58">
        <v>69.150000000000006</v>
      </c>
      <c r="Q13" s="58">
        <v>56.95</v>
      </c>
      <c r="R13" s="58">
        <v>81.36</v>
      </c>
      <c r="S13" s="58">
        <v>50.85</v>
      </c>
      <c r="T13" s="58">
        <v>61.02</v>
      </c>
      <c r="U13" s="58">
        <v>54.92</v>
      </c>
      <c r="V13" s="43">
        <v>70.709999999999994</v>
      </c>
      <c r="W13" s="43">
        <v>66.430000000000007</v>
      </c>
      <c r="X13" s="43">
        <v>0</v>
      </c>
      <c r="Y13" s="78">
        <v>54.56475583864119</v>
      </c>
      <c r="Z13" s="78">
        <v>55.201698513800423</v>
      </c>
      <c r="AA13" s="78">
        <v>61.349693251533743</v>
      </c>
      <c r="AB13" s="78">
        <v>52.45398773006135</v>
      </c>
      <c r="AC13" s="78">
        <v>0</v>
      </c>
      <c r="AD13" s="78">
        <v>6.8322981366459627</v>
      </c>
      <c r="AE13" s="40"/>
    </row>
    <row r="14" spans="1:31" ht="15.75">
      <c r="A14" s="8" t="s">
        <v>18</v>
      </c>
      <c r="B14" s="67">
        <f t="shared" si="0"/>
        <v>97.07</v>
      </c>
      <c r="C14" s="67">
        <f t="shared" si="1"/>
        <v>102.4</v>
      </c>
      <c r="D14" s="67">
        <f t="shared" si="2"/>
        <v>100.27</v>
      </c>
      <c r="E14" s="67">
        <f t="shared" si="3"/>
        <v>109.87</v>
      </c>
      <c r="F14" s="33">
        <f t="shared" si="4"/>
        <v>100</v>
      </c>
      <c r="G14" s="54">
        <v>108.8</v>
      </c>
      <c r="H14" s="54">
        <v>99.2</v>
      </c>
      <c r="I14" s="54">
        <v>97.07</v>
      </c>
      <c r="J14" s="54">
        <v>102.4</v>
      </c>
      <c r="K14" s="54">
        <v>100.27</v>
      </c>
      <c r="L14" s="54">
        <v>102.4</v>
      </c>
      <c r="M14" s="54">
        <v>90.67</v>
      </c>
      <c r="N14" s="58">
        <v>97.07</v>
      </c>
      <c r="O14" s="58">
        <v>109.87</v>
      </c>
      <c r="P14" s="58">
        <v>106.67</v>
      </c>
      <c r="Q14" s="58">
        <v>82.13</v>
      </c>
      <c r="R14" s="58">
        <v>109.87</v>
      </c>
      <c r="S14" s="58">
        <v>78.930000000000007</v>
      </c>
      <c r="T14" s="58">
        <v>96</v>
      </c>
      <c r="U14" s="58">
        <v>101.33</v>
      </c>
      <c r="V14" s="43">
        <v>70.930000000000007</v>
      </c>
      <c r="W14" s="43">
        <v>92.31</v>
      </c>
      <c r="X14" s="43">
        <v>0</v>
      </c>
      <c r="Y14" s="78">
        <v>91.242937853107335</v>
      </c>
      <c r="Z14" s="78">
        <v>81.073446327683612</v>
      </c>
      <c r="AA14" s="78">
        <v>81.653225806451616</v>
      </c>
      <c r="AB14" s="78">
        <v>55.04032258064516</v>
      </c>
      <c r="AC14" s="78">
        <v>0</v>
      </c>
      <c r="AD14" s="78">
        <v>18.699186991869919</v>
      </c>
      <c r="AE14" s="40"/>
    </row>
    <row r="15" spans="1:31" ht="15.75">
      <c r="A15" s="8" t="s">
        <v>19</v>
      </c>
      <c r="B15" s="67">
        <f t="shared" si="0"/>
        <v>99.82</v>
      </c>
      <c r="C15" s="67">
        <f t="shared" si="1"/>
        <v>110.44</v>
      </c>
      <c r="D15" s="67">
        <f t="shared" si="2"/>
        <v>101.95</v>
      </c>
      <c r="E15" s="67">
        <f t="shared" si="3"/>
        <v>91.33</v>
      </c>
      <c r="F15" s="33">
        <f t="shared" si="4"/>
        <v>75</v>
      </c>
      <c r="G15" s="54">
        <v>104.07</v>
      </c>
      <c r="H15" s="54">
        <v>110.44</v>
      </c>
      <c r="I15" s="54">
        <v>99.82</v>
      </c>
      <c r="J15" s="54">
        <v>110.44</v>
      </c>
      <c r="K15" s="54">
        <v>101.95</v>
      </c>
      <c r="L15" s="54">
        <v>93.45</v>
      </c>
      <c r="M15" s="54">
        <v>106.19</v>
      </c>
      <c r="N15" s="58">
        <v>101.95</v>
      </c>
      <c r="O15" s="58">
        <v>61.59</v>
      </c>
      <c r="P15" s="58">
        <v>55.22</v>
      </c>
      <c r="Q15" s="58">
        <v>84.96</v>
      </c>
      <c r="R15" s="58">
        <v>91.33</v>
      </c>
      <c r="S15" s="58">
        <v>72.209999999999994</v>
      </c>
      <c r="T15" s="58">
        <v>93.45</v>
      </c>
      <c r="U15" s="58">
        <v>91.33</v>
      </c>
      <c r="V15" s="43">
        <v>52.65</v>
      </c>
      <c r="W15" s="43">
        <v>51.1</v>
      </c>
      <c r="X15" s="43">
        <v>0</v>
      </c>
      <c r="Y15" s="78">
        <v>38.297872340425535</v>
      </c>
      <c r="Z15" s="78">
        <v>230.09309959103547</v>
      </c>
      <c r="AA15" s="78">
        <v>22.199170124481327</v>
      </c>
      <c r="AB15" s="78">
        <v>15.352697095435685</v>
      </c>
      <c r="AC15" s="78">
        <v>0.94786729857819907</v>
      </c>
      <c r="AD15" s="78">
        <v>5.0691244239631335</v>
      </c>
      <c r="AE15" s="40"/>
    </row>
    <row r="16" spans="1:31" ht="15.75">
      <c r="A16" s="8" t="s">
        <v>20</v>
      </c>
      <c r="B16" s="67">
        <f t="shared" si="0"/>
        <v>70.569999999999993</v>
      </c>
      <c r="C16" s="67">
        <f t="shared" si="1"/>
        <v>56.59</v>
      </c>
      <c r="D16" s="67">
        <f t="shared" si="2"/>
        <v>61.48</v>
      </c>
      <c r="E16" s="67">
        <f t="shared" si="3"/>
        <v>76.86</v>
      </c>
      <c r="F16" s="33">
        <f t="shared" si="4"/>
        <v>0</v>
      </c>
      <c r="G16" s="54">
        <v>95.02</v>
      </c>
      <c r="H16" s="54">
        <v>55.9</v>
      </c>
      <c r="I16" s="54">
        <v>70.569999999999993</v>
      </c>
      <c r="J16" s="54">
        <v>56.59</v>
      </c>
      <c r="K16" s="54">
        <v>61.48</v>
      </c>
      <c r="L16" s="54">
        <v>60.44</v>
      </c>
      <c r="M16" s="54">
        <v>67.42</v>
      </c>
      <c r="N16" s="58">
        <v>63.58</v>
      </c>
      <c r="O16" s="58">
        <v>82.79</v>
      </c>
      <c r="P16" s="58">
        <v>76.16</v>
      </c>
      <c r="Q16" s="58">
        <v>59.74</v>
      </c>
      <c r="R16" s="58">
        <v>76.86</v>
      </c>
      <c r="S16" s="58">
        <v>62.53</v>
      </c>
      <c r="T16" s="58">
        <v>63.93</v>
      </c>
      <c r="U16" s="58">
        <v>70.92</v>
      </c>
      <c r="V16" s="43">
        <v>51.11</v>
      </c>
      <c r="W16" s="43">
        <v>67.489999999999995</v>
      </c>
      <c r="X16" s="43">
        <v>0</v>
      </c>
      <c r="Y16" s="78">
        <v>62.431544359255199</v>
      </c>
      <c r="Z16" s="78">
        <v>48.740416210295727</v>
      </c>
      <c r="AA16" s="78">
        <v>48.44540853217643</v>
      </c>
      <c r="AB16" s="78">
        <v>33.76717281272596</v>
      </c>
      <c r="AC16" s="78">
        <v>0.15552099533437014</v>
      </c>
      <c r="AD16" s="78">
        <v>27.794561933534744</v>
      </c>
      <c r="AE16" s="40"/>
    </row>
    <row r="17" spans="1:31" ht="15.75">
      <c r="A17" s="8" t="s">
        <v>21</v>
      </c>
      <c r="B17" s="67">
        <f t="shared" si="0"/>
        <v>73.290000000000006</v>
      </c>
      <c r="C17" s="67">
        <f t="shared" si="1"/>
        <v>82.95</v>
      </c>
      <c r="D17" s="67">
        <f t="shared" si="2"/>
        <v>74.09</v>
      </c>
      <c r="E17" s="67">
        <f t="shared" si="3"/>
        <v>89.4</v>
      </c>
      <c r="F17" s="33">
        <f t="shared" si="4"/>
        <v>0</v>
      </c>
      <c r="G17" s="54">
        <v>77.319999999999993</v>
      </c>
      <c r="H17" s="54">
        <v>81.34</v>
      </c>
      <c r="I17" s="54">
        <v>73.290000000000006</v>
      </c>
      <c r="J17" s="54">
        <v>82.95</v>
      </c>
      <c r="K17" s="54">
        <v>74.09</v>
      </c>
      <c r="L17" s="54">
        <v>86.98</v>
      </c>
      <c r="M17" s="54">
        <v>61.21</v>
      </c>
      <c r="N17" s="58">
        <v>75.7</v>
      </c>
      <c r="O17" s="58">
        <v>76.510000000000005</v>
      </c>
      <c r="P17" s="58">
        <v>78.12</v>
      </c>
      <c r="Q17" s="58">
        <v>74.900000000000006</v>
      </c>
      <c r="R17" s="58">
        <v>89.4</v>
      </c>
      <c r="S17" s="58">
        <v>69.260000000000005</v>
      </c>
      <c r="T17" s="58">
        <v>79.73</v>
      </c>
      <c r="U17" s="58">
        <v>91.01</v>
      </c>
      <c r="V17" s="43">
        <v>57.39</v>
      </c>
      <c r="W17" s="43">
        <v>78.260000000000005</v>
      </c>
      <c r="X17" s="43">
        <v>0</v>
      </c>
      <c r="Y17" s="78">
        <v>62.003780718336486</v>
      </c>
      <c r="Z17" s="78">
        <v>52.83553875236295</v>
      </c>
      <c r="AA17" s="78">
        <v>64.098837209302332</v>
      </c>
      <c r="AB17" s="78">
        <v>51.598837209302332</v>
      </c>
      <c r="AC17" s="78">
        <v>0</v>
      </c>
      <c r="AD17" s="78">
        <v>18.87323943661972</v>
      </c>
      <c r="AE17" s="40"/>
    </row>
    <row r="18" spans="1:31" ht="15.75">
      <c r="A18" s="8" t="s">
        <v>22</v>
      </c>
      <c r="B18" s="67">
        <f t="shared" si="0"/>
        <v>90.04</v>
      </c>
      <c r="C18" s="67">
        <f t="shared" si="1"/>
        <v>93.61</v>
      </c>
      <c r="D18" s="67">
        <f t="shared" si="2"/>
        <v>90.63</v>
      </c>
      <c r="E18" s="67">
        <f t="shared" si="3"/>
        <v>86.53</v>
      </c>
      <c r="F18" s="33">
        <f t="shared" si="4"/>
        <v>0</v>
      </c>
      <c r="G18" s="54">
        <v>79.52</v>
      </c>
      <c r="H18" s="54">
        <v>88.47</v>
      </c>
      <c r="I18" s="54">
        <v>90.04</v>
      </c>
      <c r="J18" s="54">
        <v>93.61</v>
      </c>
      <c r="K18" s="54">
        <v>90.63</v>
      </c>
      <c r="L18" s="54">
        <v>92.98</v>
      </c>
      <c r="M18" s="54">
        <v>76.67</v>
      </c>
      <c r="N18" s="58">
        <v>91.67</v>
      </c>
      <c r="O18" s="58">
        <v>93.61</v>
      </c>
      <c r="P18" s="58">
        <v>94.02</v>
      </c>
      <c r="Q18" s="58">
        <v>68.06</v>
      </c>
      <c r="R18" s="58">
        <v>86.53</v>
      </c>
      <c r="S18" s="58">
        <v>71.47</v>
      </c>
      <c r="T18" s="58">
        <v>74.39</v>
      </c>
      <c r="U18" s="58">
        <v>98.59</v>
      </c>
      <c r="V18" s="43">
        <v>53.76</v>
      </c>
      <c r="W18" s="43">
        <v>78.22</v>
      </c>
      <c r="X18" s="43">
        <v>0</v>
      </c>
      <c r="Y18" s="78">
        <v>68.862143455451218</v>
      </c>
      <c r="Z18" s="78">
        <v>47.965436670634396</v>
      </c>
      <c r="AA18" s="78">
        <v>50.523244751696581</v>
      </c>
      <c r="AB18" s="78">
        <v>29.320733176888435</v>
      </c>
      <c r="AC18" s="78">
        <v>0.93878600823045277</v>
      </c>
      <c r="AD18" s="78">
        <v>13.052790726974928</v>
      </c>
      <c r="AE18" s="40"/>
    </row>
    <row r="19" spans="1:31" ht="15.75">
      <c r="A19" s="8" t="s">
        <v>23</v>
      </c>
      <c r="B19" s="67">
        <f t="shared" si="0"/>
        <v>96.67</v>
      </c>
      <c r="C19" s="67">
        <f t="shared" si="1"/>
        <v>85.33</v>
      </c>
      <c r="D19" s="67">
        <f t="shared" si="2"/>
        <v>97.33</v>
      </c>
      <c r="E19" s="67">
        <f t="shared" si="3"/>
        <v>98.67</v>
      </c>
      <c r="F19" s="33">
        <f t="shared" si="4"/>
        <v>75</v>
      </c>
      <c r="G19" s="54">
        <v>128.66999999999999</v>
      </c>
      <c r="H19" s="54">
        <v>85.33</v>
      </c>
      <c r="I19" s="54">
        <v>96.67</v>
      </c>
      <c r="J19" s="54">
        <v>85.33</v>
      </c>
      <c r="K19" s="54">
        <v>97.33</v>
      </c>
      <c r="L19" s="54">
        <v>85.33</v>
      </c>
      <c r="M19" s="54">
        <v>100.67</v>
      </c>
      <c r="N19" s="58">
        <v>99.33</v>
      </c>
      <c r="O19" s="58">
        <v>79.33</v>
      </c>
      <c r="P19" s="58">
        <v>85.33</v>
      </c>
      <c r="Q19" s="58">
        <v>94</v>
      </c>
      <c r="R19" s="58">
        <v>98.67</v>
      </c>
      <c r="S19" s="58">
        <v>92</v>
      </c>
      <c r="T19" s="58">
        <v>98.67</v>
      </c>
      <c r="U19" s="58">
        <v>113.33</v>
      </c>
      <c r="V19" s="43">
        <v>84.49</v>
      </c>
      <c r="W19" s="43">
        <v>106.92</v>
      </c>
      <c r="X19" s="43">
        <v>0</v>
      </c>
      <c r="Y19" s="78">
        <v>74.81940144478844</v>
      </c>
      <c r="Z19" s="78">
        <v>61.919504643962853</v>
      </c>
      <c r="AA19" s="78">
        <v>61.170212765957444</v>
      </c>
      <c r="AB19" s="78">
        <v>50</v>
      </c>
      <c r="AC19" s="78">
        <v>0</v>
      </c>
      <c r="AD19" s="78">
        <v>15.18624641833811</v>
      </c>
      <c r="AE19" s="40"/>
    </row>
    <row r="20" spans="1:31" ht="15.75">
      <c r="A20" s="8" t="s">
        <v>24</v>
      </c>
      <c r="B20" s="67">
        <f t="shared" si="0"/>
        <v>41.16</v>
      </c>
      <c r="C20" s="67">
        <f t="shared" si="1"/>
        <v>41.83</v>
      </c>
      <c r="D20" s="67">
        <f t="shared" si="2"/>
        <v>39.590000000000003</v>
      </c>
      <c r="E20" s="67">
        <f t="shared" si="3"/>
        <v>53.23</v>
      </c>
      <c r="F20" s="33">
        <f t="shared" si="4"/>
        <v>0</v>
      </c>
      <c r="G20" s="54">
        <v>83.21</v>
      </c>
      <c r="H20" s="54">
        <v>40.479999999999997</v>
      </c>
      <c r="I20" s="54">
        <v>41.16</v>
      </c>
      <c r="J20" s="54">
        <v>41.83</v>
      </c>
      <c r="K20" s="54">
        <v>39.590000000000003</v>
      </c>
      <c r="L20" s="54">
        <v>38.47</v>
      </c>
      <c r="M20" s="54">
        <v>37.799999999999997</v>
      </c>
      <c r="N20" s="58">
        <v>49.43</v>
      </c>
      <c r="O20" s="58">
        <v>47.19</v>
      </c>
      <c r="P20" s="58">
        <v>45.85</v>
      </c>
      <c r="Q20" s="58">
        <v>46.3</v>
      </c>
      <c r="R20" s="58">
        <v>53.23</v>
      </c>
      <c r="S20" s="58">
        <v>39.81</v>
      </c>
      <c r="T20" s="58">
        <v>44.73</v>
      </c>
      <c r="U20" s="58">
        <v>46.08</v>
      </c>
      <c r="V20" s="43">
        <v>31.99</v>
      </c>
      <c r="W20" s="43">
        <v>33.21</v>
      </c>
      <c r="X20" s="43">
        <v>0</v>
      </c>
      <c r="Y20" s="78">
        <v>57.599309153713293</v>
      </c>
      <c r="Z20" s="78">
        <v>38.917674150834777</v>
      </c>
      <c r="AA20" s="78">
        <v>42.462311557788944</v>
      </c>
      <c r="AB20" s="78">
        <v>26.38190954773869</v>
      </c>
      <c r="AC20" s="78">
        <v>0.92983939137785288</v>
      </c>
      <c r="AD20" s="78">
        <v>16.805324459234608</v>
      </c>
      <c r="AE20" s="40"/>
    </row>
    <row r="21" spans="1:31" ht="15.75" customHeight="1">
      <c r="A21" s="8" t="s">
        <v>25</v>
      </c>
      <c r="B21" s="67">
        <f t="shared" si="0"/>
        <v>76.33</v>
      </c>
      <c r="C21" s="67">
        <f t="shared" si="1"/>
        <v>77.63</v>
      </c>
      <c r="D21" s="67">
        <f t="shared" si="2"/>
        <v>76.22</v>
      </c>
      <c r="E21" s="67">
        <f t="shared" si="3"/>
        <v>69.17</v>
      </c>
      <c r="F21" s="33">
        <f t="shared" si="4"/>
        <v>0</v>
      </c>
      <c r="G21" s="54">
        <v>84.9</v>
      </c>
      <c r="H21" s="54">
        <v>74.64</v>
      </c>
      <c r="I21" s="54">
        <v>76.33</v>
      </c>
      <c r="J21" s="54">
        <v>77.63</v>
      </c>
      <c r="K21" s="54">
        <v>76.22</v>
      </c>
      <c r="L21" s="54">
        <v>73.790000000000006</v>
      </c>
      <c r="M21" s="54">
        <v>64.959999999999994</v>
      </c>
      <c r="N21" s="58">
        <v>72.010000000000005</v>
      </c>
      <c r="O21" s="58">
        <v>66.260000000000005</v>
      </c>
      <c r="P21" s="58">
        <v>65.52</v>
      </c>
      <c r="Q21" s="58">
        <v>63.71</v>
      </c>
      <c r="R21" s="58">
        <v>69.17</v>
      </c>
      <c r="S21" s="58">
        <v>57.43</v>
      </c>
      <c r="T21" s="58">
        <v>64.23</v>
      </c>
      <c r="U21" s="58">
        <v>67.180000000000007</v>
      </c>
      <c r="V21" s="43">
        <v>55.14</v>
      </c>
      <c r="W21" s="43">
        <v>56.28</v>
      </c>
      <c r="X21" s="43">
        <v>0</v>
      </c>
      <c r="Y21" s="78">
        <v>60.549935149156944</v>
      </c>
      <c r="Z21" s="78">
        <v>44.228274967574578</v>
      </c>
      <c r="AA21" s="78">
        <v>49.929832336213906</v>
      </c>
      <c r="AB21" s="78">
        <v>25.873402762390128</v>
      </c>
      <c r="AC21" s="78">
        <v>6.9380908813662696</v>
      </c>
      <c r="AD21" s="78">
        <v>17.086250558617607</v>
      </c>
      <c r="AE21" s="40"/>
    </row>
    <row r="22" spans="1:31" ht="15.75" customHeight="1" thickBot="1">
      <c r="A22" s="32" t="s">
        <v>26</v>
      </c>
      <c r="B22" s="67">
        <f t="shared" si="0"/>
        <v>84.53</v>
      </c>
      <c r="C22" s="67">
        <f t="shared" si="1"/>
        <v>83.89</v>
      </c>
      <c r="D22" s="67">
        <f t="shared" si="2"/>
        <v>84.53</v>
      </c>
      <c r="E22" s="67">
        <f t="shared" si="3"/>
        <v>79.98</v>
      </c>
      <c r="F22" s="39">
        <f t="shared" si="4"/>
        <v>0</v>
      </c>
      <c r="G22" s="55">
        <v>89.51</v>
      </c>
      <c r="H22" s="55">
        <v>79.709999999999994</v>
      </c>
      <c r="I22" s="55">
        <v>84.53</v>
      </c>
      <c r="J22" s="55">
        <v>83.89</v>
      </c>
      <c r="K22" s="55">
        <v>84.53</v>
      </c>
      <c r="L22" s="55">
        <v>83.19</v>
      </c>
      <c r="M22" s="55">
        <v>74.95</v>
      </c>
      <c r="N22" s="58">
        <v>91.6</v>
      </c>
      <c r="O22" s="58">
        <v>84.05</v>
      </c>
      <c r="P22" s="58">
        <v>79.98</v>
      </c>
      <c r="Q22" s="58">
        <v>65.42</v>
      </c>
      <c r="R22" s="58">
        <v>79.98</v>
      </c>
      <c r="S22" s="58">
        <v>72.97</v>
      </c>
      <c r="T22" s="58">
        <v>73.45</v>
      </c>
      <c r="U22" s="58">
        <v>74.040000000000006</v>
      </c>
      <c r="V22" s="44">
        <v>80.84</v>
      </c>
      <c r="W22" s="44">
        <v>90.03</v>
      </c>
      <c r="X22" s="43">
        <v>0</v>
      </c>
      <c r="Y22" s="86">
        <v>70.171551107934235</v>
      </c>
      <c r="Z22" s="86">
        <v>54.78198713366691</v>
      </c>
      <c r="AA22" s="86">
        <v>55.301645338208402</v>
      </c>
      <c r="AB22" s="86">
        <v>35.872435506804798</v>
      </c>
      <c r="AC22" s="86">
        <v>0.48615514690340306</v>
      </c>
      <c r="AD22" s="86">
        <v>14.323661626481407</v>
      </c>
      <c r="AE22" s="40"/>
    </row>
    <row r="23" spans="1:31" ht="18" customHeight="1" thickBot="1">
      <c r="A23" s="31" t="s">
        <v>69</v>
      </c>
      <c r="B23" s="74">
        <f>I23</f>
        <v>79.48</v>
      </c>
      <c r="C23" s="74">
        <f>J23</f>
        <v>80.66</v>
      </c>
      <c r="D23" s="73">
        <f>K23</f>
        <v>79.47</v>
      </c>
      <c r="E23" s="73">
        <f>R23</f>
        <v>79.08</v>
      </c>
      <c r="F23" s="38">
        <v>0</v>
      </c>
      <c r="G23" s="62">
        <v>82.42</v>
      </c>
      <c r="H23" s="62">
        <v>76.83</v>
      </c>
      <c r="I23" s="62">
        <v>79.48</v>
      </c>
      <c r="J23" s="62">
        <v>80.66</v>
      </c>
      <c r="K23" s="62">
        <v>79.47</v>
      </c>
      <c r="L23" s="62">
        <v>79.42</v>
      </c>
      <c r="M23" s="62">
        <v>70.98</v>
      </c>
      <c r="N23" s="81">
        <v>79.39</v>
      </c>
      <c r="O23" s="81">
        <v>78.89</v>
      </c>
      <c r="P23" s="81">
        <v>78.41</v>
      </c>
      <c r="Q23" s="81">
        <v>64.790000000000006</v>
      </c>
      <c r="R23" s="81">
        <v>79.08</v>
      </c>
      <c r="S23" s="81">
        <v>62.89</v>
      </c>
      <c r="T23" s="81">
        <v>69.64</v>
      </c>
      <c r="U23" s="81">
        <v>78.22</v>
      </c>
      <c r="V23" s="42">
        <v>59.52</v>
      </c>
      <c r="W23" s="42">
        <v>69.31</v>
      </c>
      <c r="X23" s="52">
        <v>0</v>
      </c>
      <c r="Y23" s="42">
        <v>63.978422534630184</v>
      </c>
      <c r="Z23" s="42">
        <v>46.581333223314388</v>
      </c>
      <c r="AA23" s="42">
        <v>49.585237102426468</v>
      </c>
      <c r="AB23" s="42">
        <v>30.64070147421964</v>
      </c>
      <c r="AC23" s="42">
        <v>2.3380477906659802</v>
      </c>
      <c r="AD23" s="42">
        <v>13.976488703325337</v>
      </c>
      <c r="AE23" s="40"/>
    </row>
    <row r="24" spans="1:31" ht="15.75" customHeight="1">
      <c r="A24" s="22"/>
      <c r="B24" s="13"/>
      <c r="C24" s="13"/>
      <c r="D24" s="13"/>
      <c r="E24" s="13"/>
      <c r="F24" s="14"/>
      <c r="G24" s="15"/>
      <c r="H24" s="15"/>
      <c r="I24" s="15"/>
      <c r="J24" s="15"/>
      <c r="K24" s="15"/>
      <c r="L24" s="15"/>
      <c r="M24" s="15"/>
      <c r="N24" s="16"/>
      <c r="O24" s="16"/>
      <c r="P24" s="16"/>
      <c r="Q24" s="16"/>
      <c r="R24" s="16"/>
      <c r="S24" s="16"/>
      <c r="T24" s="16"/>
      <c r="U24" s="16"/>
      <c r="V24" s="17"/>
      <c r="W24" s="17"/>
      <c r="X24" s="17"/>
      <c r="Y24" s="17"/>
      <c r="Z24" s="17"/>
      <c r="AA24" s="17"/>
      <c r="AB24" s="17"/>
      <c r="AC24" s="18"/>
      <c r="AD24" s="18"/>
    </row>
    <row r="25" spans="1:31" ht="15.75" customHeight="1">
      <c r="A25" s="19" t="s">
        <v>70</v>
      </c>
      <c r="E25" s="20"/>
      <c r="O25" s="23"/>
      <c r="P25" s="1"/>
      <c r="Q25" s="1"/>
      <c r="R25" s="1"/>
      <c r="S25" s="1"/>
      <c r="T25" s="1"/>
      <c r="U25" s="1"/>
      <c r="V25" s="23"/>
    </row>
    <row r="26" spans="1:31" ht="15.75" customHeight="1">
      <c r="A26" s="46" t="s">
        <v>117</v>
      </c>
      <c r="B26" s="47"/>
      <c r="C26" s="47"/>
      <c r="O26" s="23"/>
      <c r="P26" s="1"/>
      <c r="Q26" s="1"/>
      <c r="R26" s="1"/>
      <c r="S26" s="1"/>
      <c r="T26" s="1"/>
      <c r="U26" s="1"/>
      <c r="V26" s="23"/>
    </row>
    <row r="27" spans="1:31" s="47" customFormat="1" ht="15.75" customHeight="1">
      <c r="A27" s="46" t="s">
        <v>118</v>
      </c>
      <c r="O27" s="23"/>
      <c r="P27" s="1"/>
      <c r="Q27" s="1"/>
      <c r="R27" s="1"/>
      <c r="S27" s="1"/>
      <c r="T27" s="1"/>
      <c r="U27" s="1"/>
      <c r="V27" s="23"/>
    </row>
    <row r="28" spans="1:31" ht="15.75" customHeight="1">
      <c r="A28" s="47"/>
      <c r="B28" s="47"/>
      <c r="C28" s="20"/>
      <c r="D28" s="20"/>
      <c r="O28" s="23"/>
      <c r="P28" s="1"/>
      <c r="Q28" s="1"/>
      <c r="R28" s="1"/>
      <c r="S28" s="1"/>
      <c r="T28" s="1"/>
      <c r="U28" s="1"/>
      <c r="V28" s="23"/>
    </row>
    <row r="29" spans="1:31" ht="15.75" customHeight="1">
      <c r="A29" s="88" t="s">
        <v>119</v>
      </c>
      <c r="B29" s="88"/>
      <c r="C29" s="88"/>
      <c r="O29" s="23"/>
      <c r="P29" s="1"/>
      <c r="Q29" s="1"/>
      <c r="R29" s="1"/>
      <c r="S29" s="1"/>
      <c r="T29" s="1"/>
      <c r="U29" s="1"/>
      <c r="V29" s="23"/>
    </row>
    <row r="30" spans="1:31" ht="15.75" customHeight="1">
      <c r="O30" s="23"/>
      <c r="P30" s="1"/>
      <c r="Q30" s="1"/>
      <c r="R30" s="1"/>
      <c r="S30" s="1"/>
      <c r="T30" s="1"/>
      <c r="U30" s="1"/>
      <c r="V30" s="23"/>
    </row>
    <row r="31" spans="1:31" ht="15.75" customHeight="1">
      <c r="O31" s="23"/>
      <c r="P31" s="1"/>
      <c r="Q31" s="1"/>
      <c r="R31" s="1"/>
      <c r="S31" s="1"/>
      <c r="T31" s="1"/>
      <c r="U31" s="1"/>
      <c r="V31" s="23"/>
    </row>
    <row r="32" spans="1:31" ht="15.75" customHeight="1">
      <c r="O32" s="23"/>
      <c r="P32" s="1"/>
      <c r="Q32" s="1"/>
      <c r="R32" s="1"/>
      <c r="S32" s="1"/>
      <c r="T32" s="1"/>
      <c r="U32" s="1"/>
      <c r="V32" s="23"/>
    </row>
    <row r="33" spans="15:22">
      <c r="O33" s="23"/>
      <c r="P33" s="1"/>
      <c r="Q33" s="1"/>
      <c r="R33" s="1"/>
      <c r="S33" s="1"/>
      <c r="T33" s="1"/>
      <c r="U33" s="1"/>
      <c r="V33" s="23"/>
    </row>
    <row r="34" spans="15:22">
      <c r="O34" s="23"/>
      <c r="P34" s="1"/>
      <c r="Q34" s="1"/>
      <c r="R34" s="1"/>
      <c r="S34" s="1"/>
      <c r="T34" s="1"/>
      <c r="U34" s="1"/>
      <c r="V34" s="23"/>
    </row>
    <row r="35" spans="15:22">
      <c r="O35" s="23"/>
      <c r="P35" s="1"/>
      <c r="Q35" s="1"/>
      <c r="R35" s="1"/>
      <c r="S35" s="1"/>
      <c r="T35" s="1"/>
      <c r="U35" s="1"/>
      <c r="V35" s="23"/>
    </row>
    <row r="36" spans="15:22">
      <c r="O36" s="23"/>
      <c r="P36" s="1"/>
      <c r="Q36" s="1"/>
      <c r="R36" s="1"/>
      <c r="S36" s="1"/>
      <c r="T36" s="1"/>
      <c r="U36" s="1"/>
      <c r="V36" s="23"/>
    </row>
    <row r="37" spans="15:22">
      <c r="O37" s="23"/>
      <c r="P37" s="1"/>
      <c r="Q37" s="1"/>
      <c r="R37" s="1"/>
      <c r="S37" s="1"/>
      <c r="T37" s="1"/>
      <c r="U37" s="1"/>
      <c r="V37" s="23"/>
    </row>
    <row r="38" spans="15:22">
      <c r="O38" s="23"/>
      <c r="P38" s="1"/>
      <c r="Q38" s="1"/>
      <c r="R38" s="1"/>
      <c r="S38" s="1"/>
      <c r="T38" s="1"/>
      <c r="U38" s="1"/>
      <c r="V38" s="23"/>
    </row>
    <row r="39" spans="15:22">
      <c r="O39" s="23"/>
      <c r="P39" s="1"/>
      <c r="Q39" s="1"/>
      <c r="R39" s="1"/>
      <c r="S39" s="1"/>
      <c r="T39" s="1"/>
      <c r="U39" s="1"/>
      <c r="V39" s="23"/>
    </row>
    <row r="40" spans="15:22">
      <c r="O40" s="23"/>
      <c r="P40" s="1"/>
      <c r="Q40" s="1"/>
      <c r="R40" s="1"/>
      <c r="S40" s="1"/>
      <c r="T40" s="1"/>
      <c r="U40" s="1"/>
      <c r="V40" s="23"/>
    </row>
    <row r="41" spans="15:22">
      <c r="O41" s="23"/>
      <c r="P41" s="1"/>
      <c r="Q41" s="1"/>
      <c r="R41" s="1"/>
      <c r="S41" s="1"/>
      <c r="T41" s="1"/>
      <c r="U41" s="1"/>
      <c r="V41" s="23"/>
    </row>
  </sheetData>
  <mergeCells count="6">
    <mergeCell ref="A29:C29"/>
    <mergeCell ref="V1:AD1"/>
    <mergeCell ref="A1:A2"/>
    <mergeCell ref="B1:F1"/>
    <mergeCell ref="G1:M1"/>
    <mergeCell ref="N1:U1"/>
  </mergeCells>
  <hyperlinks>
    <hyperlink ref="A25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="98" zoomScaleNormal="98" workbookViewId="0">
      <selection activeCell="A20" sqref="A20:A21"/>
    </sheetView>
  </sheetViews>
  <sheetFormatPr defaultColWidth="14.42578125" defaultRowHeight="15"/>
  <cols>
    <col min="1" max="1" width="23.42578125" style="3" customWidth="1"/>
    <col min="2" max="2" width="8.7109375" style="3" customWidth="1"/>
    <col min="3" max="3" width="15.28515625" style="3" customWidth="1"/>
    <col min="4" max="4" width="12" style="3" customWidth="1"/>
    <col min="5" max="5" width="11.140625" style="3" customWidth="1"/>
    <col min="6" max="6" width="18.85546875" style="3" customWidth="1"/>
    <col min="7" max="7" width="8.7109375" style="3" customWidth="1"/>
    <col min="8" max="8" width="10.85546875" style="3" customWidth="1"/>
    <col min="9" max="9" width="8.7109375" style="3" customWidth="1"/>
    <col min="10" max="10" width="14.140625" style="3" customWidth="1"/>
    <col min="11" max="11" width="11.5703125" style="3" customWidth="1"/>
    <col min="12" max="12" width="13.7109375" style="3" customWidth="1"/>
    <col min="13" max="13" width="8.7109375" style="3" customWidth="1"/>
    <col min="14" max="14" width="10.7109375" style="3" customWidth="1"/>
    <col min="15" max="15" width="14" style="3" customWidth="1"/>
    <col min="16" max="16" width="12.85546875" style="3" customWidth="1"/>
    <col min="17" max="17" width="12.140625" style="3" customWidth="1"/>
    <col min="18" max="19" width="8.7109375" style="3" customWidth="1"/>
    <col min="20" max="20" width="9.85546875" style="3" customWidth="1"/>
    <col min="21" max="21" width="13.5703125" style="3" customWidth="1"/>
    <col min="22" max="22" width="11.7109375" style="3" customWidth="1"/>
    <col min="23" max="23" width="12.42578125" style="3" customWidth="1"/>
    <col min="24" max="24" width="10.28515625" style="3" customWidth="1"/>
    <col min="25" max="25" width="14.140625" style="3" customWidth="1"/>
    <col min="26" max="26" width="14" style="3" customWidth="1"/>
    <col min="27" max="27" width="14.28515625" style="3" customWidth="1"/>
    <col min="28" max="29" width="14.140625" style="3" customWidth="1"/>
    <col min="30" max="30" width="13.85546875" style="3" customWidth="1"/>
    <col min="31" max="16384" width="14.42578125" style="3"/>
  </cols>
  <sheetData>
    <row r="1" spans="1:30" ht="27" customHeight="1">
      <c r="A1" s="89" t="s">
        <v>0</v>
      </c>
      <c r="B1" s="91" t="s">
        <v>45</v>
      </c>
      <c r="C1" s="92"/>
      <c r="D1" s="92"/>
      <c r="E1" s="92"/>
      <c r="F1" s="92"/>
      <c r="G1" s="93" t="s">
        <v>71</v>
      </c>
      <c r="H1" s="92"/>
      <c r="I1" s="92"/>
      <c r="J1" s="92"/>
      <c r="K1" s="92"/>
      <c r="L1" s="92"/>
      <c r="M1" s="92"/>
      <c r="N1" s="94" t="s">
        <v>47</v>
      </c>
      <c r="O1" s="92"/>
      <c r="P1" s="92"/>
      <c r="Q1" s="92"/>
      <c r="R1" s="92"/>
      <c r="S1" s="92"/>
      <c r="T1" s="92"/>
      <c r="U1" s="92"/>
      <c r="V1" s="96" t="s">
        <v>48</v>
      </c>
      <c r="W1" s="96"/>
      <c r="X1" s="96"/>
      <c r="Y1" s="96"/>
      <c r="Z1" s="96"/>
      <c r="AA1" s="96"/>
      <c r="AB1" s="96"/>
      <c r="AC1" s="96"/>
      <c r="AD1" s="96"/>
    </row>
    <row r="2" spans="1:30" ht="65.25" customHeight="1" thickBot="1">
      <c r="A2" s="90"/>
      <c r="B2" s="4" t="s">
        <v>2</v>
      </c>
      <c r="C2" s="4" t="s">
        <v>49</v>
      </c>
      <c r="D2" s="4" t="s">
        <v>50</v>
      </c>
      <c r="E2" s="4" t="s">
        <v>51</v>
      </c>
      <c r="F2" s="4" t="s">
        <v>52</v>
      </c>
      <c r="G2" s="5" t="s">
        <v>4</v>
      </c>
      <c r="H2" s="5" t="s">
        <v>1</v>
      </c>
      <c r="I2" s="5" t="s">
        <v>2</v>
      </c>
      <c r="J2" s="5" t="s">
        <v>49</v>
      </c>
      <c r="K2" s="5" t="s">
        <v>50</v>
      </c>
      <c r="L2" s="5" t="s">
        <v>53</v>
      </c>
      <c r="M2" s="5" t="s">
        <v>5</v>
      </c>
      <c r="N2" s="6" t="s">
        <v>6</v>
      </c>
      <c r="O2" s="6" t="s">
        <v>54</v>
      </c>
      <c r="P2" s="6" t="s">
        <v>55</v>
      </c>
      <c r="Q2" s="6" t="s">
        <v>56</v>
      </c>
      <c r="R2" s="6" t="s">
        <v>3</v>
      </c>
      <c r="S2" s="6" t="s">
        <v>57</v>
      </c>
      <c r="T2" s="6" t="s">
        <v>58</v>
      </c>
      <c r="U2" s="6" t="s">
        <v>59</v>
      </c>
      <c r="V2" s="7" t="s">
        <v>60</v>
      </c>
      <c r="W2" s="7" t="s">
        <v>72</v>
      </c>
      <c r="X2" s="7" t="s">
        <v>62</v>
      </c>
      <c r="Y2" s="69" t="s">
        <v>63</v>
      </c>
      <c r="Z2" s="69" t="s">
        <v>64</v>
      </c>
      <c r="AA2" s="69" t="s">
        <v>65</v>
      </c>
      <c r="AB2" s="69" t="s">
        <v>66</v>
      </c>
      <c r="AC2" s="69" t="s">
        <v>67</v>
      </c>
      <c r="AD2" s="69" t="s">
        <v>68</v>
      </c>
    </row>
    <row r="3" spans="1:30" ht="16.5" customHeight="1" thickTop="1">
      <c r="A3" s="21" t="s">
        <v>73</v>
      </c>
      <c r="B3" s="67">
        <f>I3</f>
        <v>88.42</v>
      </c>
      <c r="C3" s="67">
        <f>J3</f>
        <v>89.68</v>
      </c>
      <c r="D3" s="67">
        <f>K3</f>
        <v>90.95</v>
      </c>
      <c r="E3" s="67">
        <f>R3</f>
        <v>87.16</v>
      </c>
      <c r="F3" s="33">
        <f>(COUNTIFS(B3:E3,"&gt;=95")/4*100)</f>
        <v>0</v>
      </c>
      <c r="G3" s="59">
        <v>64.42</v>
      </c>
      <c r="H3" s="59">
        <v>84.63</v>
      </c>
      <c r="I3" s="54">
        <v>88.42</v>
      </c>
      <c r="J3" s="54">
        <v>89.68</v>
      </c>
      <c r="K3" s="54">
        <v>90.95</v>
      </c>
      <c r="L3" s="54">
        <v>85.89</v>
      </c>
      <c r="M3" s="54">
        <v>84.63</v>
      </c>
      <c r="N3" s="58">
        <v>59.37</v>
      </c>
      <c r="O3" s="58">
        <v>88.42</v>
      </c>
      <c r="P3" s="58">
        <v>90.95</v>
      </c>
      <c r="Q3" s="58">
        <v>55.58</v>
      </c>
      <c r="R3" s="61">
        <v>87.16</v>
      </c>
      <c r="S3" s="61">
        <v>56.84</v>
      </c>
      <c r="T3" s="61">
        <v>59.37</v>
      </c>
      <c r="U3" s="58">
        <v>79.58</v>
      </c>
      <c r="V3" s="50">
        <v>80</v>
      </c>
      <c r="W3" s="50">
        <v>104.15</v>
      </c>
      <c r="X3" s="53">
        <v>0</v>
      </c>
      <c r="Y3" s="83">
        <v>62.403697996918339</v>
      </c>
      <c r="Z3" s="83">
        <v>52.542372881355938</v>
      </c>
      <c r="AA3" s="83">
        <v>58.471074380165291</v>
      </c>
      <c r="AB3" s="83">
        <v>44.421487603305785</v>
      </c>
      <c r="AC3" s="83">
        <v>0</v>
      </c>
      <c r="AD3" s="83">
        <v>16.239316239316238</v>
      </c>
    </row>
    <row r="4" spans="1:30" ht="16.5" customHeight="1">
      <c r="A4" s="24" t="s">
        <v>74</v>
      </c>
      <c r="B4" s="67">
        <f t="shared" ref="B4:B16" si="0">I4</f>
        <v>77.88</v>
      </c>
      <c r="C4" s="67">
        <f t="shared" ref="C4:C16" si="1">J4</f>
        <v>81.62</v>
      </c>
      <c r="D4" s="67">
        <f t="shared" ref="D4:D16" si="2">K4</f>
        <v>79</v>
      </c>
      <c r="E4" s="67">
        <f t="shared" ref="E4:E16" si="3">R4</f>
        <v>85.74</v>
      </c>
      <c r="F4" s="33">
        <f t="shared" ref="F4:F16" si="4">(COUNTIFS(B4:E4,"&gt;=95")/4*100)</f>
        <v>0</v>
      </c>
      <c r="G4" s="54">
        <v>83.87</v>
      </c>
      <c r="H4" s="54">
        <v>76.010000000000005</v>
      </c>
      <c r="I4" s="54">
        <v>77.88</v>
      </c>
      <c r="J4" s="54">
        <v>81.62</v>
      </c>
      <c r="K4" s="54">
        <v>79</v>
      </c>
      <c r="L4" s="54">
        <v>77.5</v>
      </c>
      <c r="M4" s="54">
        <v>80.5</v>
      </c>
      <c r="N4" s="58">
        <v>69.64</v>
      </c>
      <c r="O4" s="58">
        <v>78.63</v>
      </c>
      <c r="P4" s="58">
        <v>80.5</v>
      </c>
      <c r="Q4" s="58">
        <v>65.900000000000006</v>
      </c>
      <c r="R4" s="58">
        <v>85.74</v>
      </c>
      <c r="S4" s="58">
        <v>61.78</v>
      </c>
      <c r="T4" s="58">
        <v>61.4</v>
      </c>
      <c r="U4" s="58">
        <v>77.88</v>
      </c>
      <c r="V4" s="53">
        <v>58.53</v>
      </c>
      <c r="W4" s="53">
        <v>65.52</v>
      </c>
      <c r="X4" s="53">
        <v>0</v>
      </c>
      <c r="Y4" s="83">
        <v>58.055555555555557</v>
      </c>
      <c r="Z4" s="83">
        <v>42.361111111111107</v>
      </c>
      <c r="AA4" s="83">
        <v>43.392504930966467</v>
      </c>
      <c r="AB4" s="83">
        <v>25.049309664694281</v>
      </c>
      <c r="AC4" s="83">
        <v>0.40376850605652759</v>
      </c>
      <c r="AD4" s="83">
        <v>19.084967320261438</v>
      </c>
    </row>
    <row r="5" spans="1:30" ht="16.5" customHeight="1">
      <c r="A5" s="8" t="s">
        <v>75</v>
      </c>
      <c r="B5" s="67">
        <f t="shared" si="0"/>
        <v>79.14</v>
      </c>
      <c r="C5" s="67">
        <f t="shared" si="1"/>
        <v>64.86</v>
      </c>
      <c r="D5" s="67">
        <f t="shared" si="2"/>
        <v>66.16</v>
      </c>
      <c r="E5" s="67">
        <f t="shared" si="3"/>
        <v>55.78</v>
      </c>
      <c r="F5" s="33">
        <f>(COUNTIFS(B5:E5,"&gt;=95")/4*100)</f>
        <v>0</v>
      </c>
      <c r="G5" s="54">
        <v>57.08</v>
      </c>
      <c r="H5" s="54">
        <v>63.57</v>
      </c>
      <c r="I5" s="54">
        <v>79.14</v>
      </c>
      <c r="J5" s="54">
        <v>64.86</v>
      </c>
      <c r="K5" s="54">
        <v>66.16</v>
      </c>
      <c r="L5" s="54">
        <v>73.95</v>
      </c>
      <c r="M5" s="54">
        <v>7.78</v>
      </c>
      <c r="N5" s="58">
        <v>55.78</v>
      </c>
      <c r="O5" s="58">
        <v>53.19</v>
      </c>
      <c r="P5" s="58">
        <v>53.19</v>
      </c>
      <c r="Q5" s="58">
        <v>51.89</v>
      </c>
      <c r="R5" s="58">
        <v>55.78</v>
      </c>
      <c r="S5" s="58">
        <v>42.81</v>
      </c>
      <c r="T5" s="58">
        <v>42.81</v>
      </c>
      <c r="U5" s="58">
        <v>51.89</v>
      </c>
      <c r="V5" s="53">
        <v>28.11</v>
      </c>
      <c r="W5" s="53">
        <v>28.11</v>
      </c>
      <c r="X5" s="53">
        <v>0</v>
      </c>
      <c r="Y5" s="83">
        <v>59.845559845559848</v>
      </c>
      <c r="Z5" s="83">
        <v>51.866151866151867</v>
      </c>
      <c r="AA5" s="83">
        <v>51.896207584830336</v>
      </c>
      <c r="AB5" s="83">
        <v>34.930139720558884</v>
      </c>
      <c r="AC5" s="83">
        <v>0</v>
      </c>
      <c r="AD5" s="83">
        <v>17.786561264822133</v>
      </c>
    </row>
    <row r="6" spans="1:30" ht="16.5" customHeight="1">
      <c r="A6" s="8" t="s">
        <v>76</v>
      </c>
      <c r="B6" s="67">
        <f t="shared" si="0"/>
        <v>37.83</v>
      </c>
      <c r="C6" s="67">
        <f t="shared" si="1"/>
        <v>31.92</v>
      </c>
      <c r="D6" s="67">
        <f t="shared" si="2"/>
        <v>34.29</v>
      </c>
      <c r="E6" s="67">
        <f t="shared" si="3"/>
        <v>43.74</v>
      </c>
      <c r="F6" s="33">
        <f t="shared" si="4"/>
        <v>0</v>
      </c>
      <c r="G6" s="54">
        <v>12.41</v>
      </c>
      <c r="H6" s="54">
        <v>30.15</v>
      </c>
      <c r="I6" s="54">
        <v>37.83</v>
      </c>
      <c r="J6" s="54">
        <v>31.92</v>
      </c>
      <c r="K6" s="54">
        <v>34.29</v>
      </c>
      <c r="L6" s="54">
        <v>36.06</v>
      </c>
      <c r="M6" s="54">
        <v>39.61</v>
      </c>
      <c r="N6" s="58">
        <v>24.83</v>
      </c>
      <c r="O6" s="58">
        <v>33.1</v>
      </c>
      <c r="P6" s="58">
        <v>30.15</v>
      </c>
      <c r="Q6" s="58">
        <v>15.96</v>
      </c>
      <c r="R6" s="58">
        <v>43.74</v>
      </c>
      <c r="S6" s="58">
        <v>26.01</v>
      </c>
      <c r="T6" s="58">
        <v>28.37</v>
      </c>
      <c r="U6" s="58">
        <v>24.24</v>
      </c>
      <c r="V6" s="53">
        <v>15.53</v>
      </c>
      <c r="W6" s="53">
        <v>19.52</v>
      </c>
      <c r="X6" s="53">
        <v>0</v>
      </c>
      <c r="Y6" s="83">
        <v>48.573059360730589</v>
      </c>
      <c r="Z6" s="83">
        <v>32.077625570776256</v>
      </c>
      <c r="AA6" s="83">
        <v>33.465189873417721</v>
      </c>
      <c r="AB6" s="83">
        <v>16.77215189873418</v>
      </c>
      <c r="AC6" s="83">
        <v>0</v>
      </c>
      <c r="AD6" s="83">
        <v>11.736334405144696</v>
      </c>
    </row>
    <row r="7" spans="1:30" ht="16.5" customHeight="1">
      <c r="A7" s="8" t="s">
        <v>77</v>
      </c>
      <c r="B7" s="67">
        <f t="shared" si="0"/>
        <v>89.48</v>
      </c>
      <c r="C7" s="67">
        <f t="shared" si="1"/>
        <v>84.46</v>
      </c>
      <c r="D7" s="67">
        <f t="shared" si="2"/>
        <v>93.66</v>
      </c>
      <c r="E7" s="67">
        <f t="shared" si="3"/>
        <v>86.97</v>
      </c>
      <c r="F7" s="33">
        <f t="shared" si="4"/>
        <v>0</v>
      </c>
      <c r="G7" s="54">
        <v>102.02</v>
      </c>
      <c r="H7" s="54">
        <v>80.28</v>
      </c>
      <c r="I7" s="54">
        <v>89.48</v>
      </c>
      <c r="J7" s="54">
        <v>84.46</v>
      </c>
      <c r="K7" s="54">
        <v>93.66</v>
      </c>
      <c r="L7" s="54">
        <v>89.48</v>
      </c>
      <c r="M7" s="54">
        <v>95.33</v>
      </c>
      <c r="N7" s="58">
        <v>86.97</v>
      </c>
      <c r="O7" s="58">
        <v>97.84</v>
      </c>
      <c r="P7" s="58">
        <v>98.68</v>
      </c>
      <c r="Q7" s="58">
        <v>77.77</v>
      </c>
      <c r="R7" s="58">
        <v>86.97</v>
      </c>
      <c r="S7" s="58">
        <v>68.569999999999993</v>
      </c>
      <c r="T7" s="58">
        <v>73.59</v>
      </c>
      <c r="U7" s="58">
        <v>113.73</v>
      </c>
      <c r="V7" s="53">
        <v>62.89</v>
      </c>
      <c r="W7" s="53">
        <v>83.86</v>
      </c>
      <c r="X7" s="53">
        <v>0</v>
      </c>
      <c r="Y7" s="83">
        <v>54.57413249211357</v>
      </c>
      <c r="Z7" s="83">
        <v>46.293375394321771</v>
      </c>
      <c r="AA7" s="83">
        <v>49.237983587338803</v>
      </c>
      <c r="AB7" s="83">
        <v>35.521688159437282</v>
      </c>
      <c r="AC7" s="83">
        <v>0.23201856148491878</v>
      </c>
      <c r="AD7" s="83">
        <v>12.471131639722865</v>
      </c>
    </row>
    <row r="8" spans="1:30" ht="16.5" customHeight="1">
      <c r="A8" s="8" t="s">
        <v>78</v>
      </c>
      <c r="B8" s="67">
        <f t="shared" si="0"/>
        <v>41.34</v>
      </c>
      <c r="C8" s="67">
        <f t="shared" si="1"/>
        <v>24.71</v>
      </c>
      <c r="D8" s="67">
        <f t="shared" si="2"/>
        <v>39.83</v>
      </c>
      <c r="E8" s="67">
        <f t="shared" si="3"/>
        <v>49.41</v>
      </c>
      <c r="F8" s="33">
        <f t="shared" si="4"/>
        <v>0</v>
      </c>
      <c r="G8" s="54">
        <v>12.61</v>
      </c>
      <c r="H8" s="54">
        <v>21.68</v>
      </c>
      <c r="I8" s="54">
        <v>41.34</v>
      </c>
      <c r="J8" s="54">
        <v>24.71</v>
      </c>
      <c r="K8" s="54">
        <v>39.83</v>
      </c>
      <c r="L8" s="54">
        <v>34.29</v>
      </c>
      <c r="M8" s="54">
        <v>43.87</v>
      </c>
      <c r="N8" s="58">
        <v>32.270000000000003</v>
      </c>
      <c r="O8" s="58">
        <v>45.38</v>
      </c>
      <c r="P8" s="58">
        <v>49.41</v>
      </c>
      <c r="Q8" s="58">
        <v>29.24</v>
      </c>
      <c r="R8" s="58">
        <v>49.41</v>
      </c>
      <c r="S8" s="58">
        <v>28.74</v>
      </c>
      <c r="T8" s="58">
        <v>30.25</v>
      </c>
      <c r="U8" s="58">
        <v>40.840000000000003</v>
      </c>
      <c r="V8" s="53">
        <v>21.06</v>
      </c>
      <c r="W8" s="53">
        <v>37.29</v>
      </c>
      <c r="X8" s="53">
        <v>0</v>
      </c>
      <c r="Y8" s="83">
        <v>80.195258019525809</v>
      </c>
      <c r="Z8" s="83">
        <v>71.408647140864716</v>
      </c>
      <c r="AA8" s="83">
        <v>67.209971236816884</v>
      </c>
      <c r="AB8" s="83">
        <v>47.459252157238737</v>
      </c>
      <c r="AC8" s="83">
        <v>0</v>
      </c>
      <c r="AD8" s="83">
        <v>22.090729783037474</v>
      </c>
    </row>
    <row r="9" spans="1:30" ht="16.5" customHeight="1">
      <c r="A9" s="8" t="s">
        <v>79</v>
      </c>
      <c r="B9" s="67">
        <f t="shared" si="0"/>
        <v>94.57</v>
      </c>
      <c r="C9" s="67">
        <f t="shared" si="1"/>
        <v>83.87</v>
      </c>
      <c r="D9" s="67">
        <f t="shared" si="2"/>
        <v>89.22</v>
      </c>
      <c r="E9" s="67">
        <f t="shared" si="3"/>
        <v>104.39</v>
      </c>
      <c r="F9" s="33">
        <f t="shared" si="4"/>
        <v>25</v>
      </c>
      <c r="G9" s="54">
        <v>81.19</v>
      </c>
      <c r="H9" s="54">
        <v>81.19</v>
      </c>
      <c r="I9" s="54">
        <v>94.57</v>
      </c>
      <c r="J9" s="54">
        <v>83.87</v>
      </c>
      <c r="K9" s="54">
        <v>89.22</v>
      </c>
      <c r="L9" s="54">
        <v>87.43</v>
      </c>
      <c r="M9" s="54">
        <v>107.06</v>
      </c>
      <c r="N9" s="58">
        <v>96.36</v>
      </c>
      <c r="O9" s="58">
        <v>99.03</v>
      </c>
      <c r="P9" s="58">
        <v>100.82</v>
      </c>
      <c r="Q9" s="58">
        <v>92.79</v>
      </c>
      <c r="R9" s="58">
        <v>104.39</v>
      </c>
      <c r="S9" s="58">
        <v>82.08</v>
      </c>
      <c r="T9" s="58">
        <v>91</v>
      </c>
      <c r="U9" s="58">
        <v>107.06</v>
      </c>
      <c r="V9" s="53">
        <v>73.98</v>
      </c>
      <c r="W9" s="53">
        <v>98.35</v>
      </c>
      <c r="X9" s="53">
        <v>0</v>
      </c>
      <c r="Y9" s="83">
        <v>72.706681766704421</v>
      </c>
      <c r="Z9" s="83">
        <v>61.041902604756515</v>
      </c>
      <c r="AA9" s="83">
        <v>61.196319018404907</v>
      </c>
      <c r="AB9" s="83">
        <v>40.490797546012267</v>
      </c>
      <c r="AC9" s="84">
        <v>0.32786885245901637</v>
      </c>
      <c r="AD9" s="84">
        <v>20.833333333333336</v>
      </c>
    </row>
    <row r="10" spans="1:30" ht="16.5" customHeight="1">
      <c r="A10" s="8" t="s">
        <v>80</v>
      </c>
      <c r="B10" s="67">
        <f t="shared" si="0"/>
        <v>100</v>
      </c>
      <c r="C10" s="67">
        <f t="shared" si="1"/>
        <v>93.33</v>
      </c>
      <c r="D10" s="67">
        <f t="shared" si="2"/>
        <v>100</v>
      </c>
      <c r="E10" s="67">
        <f t="shared" si="3"/>
        <v>96.67</v>
      </c>
      <c r="F10" s="33">
        <f t="shared" si="4"/>
        <v>75</v>
      </c>
      <c r="G10" s="54">
        <v>16.670000000000002</v>
      </c>
      <c r="H10" s="54">
        <v>93.33</v>
      </c>
      <c r="I10" s="54">
        <v>100</v>
      </c>
      <c r="J10" s="54">
        <v>93.33</v>
      </c>
      <c r="K10" s="54">
        <v>100</v>
      </c>
      <c r="L10" s="54">
        <v>100</v>
      </c>
      <c r="M10" s="54">
        <v>96.67</v>
      </c>
      <c r="N10" s="58">
        <v>83.33</v>
      </c>
      <c r="O10" s="58">
        <v>96.67</v>
      </c>
      <c r="P10" s="58">
        <v>96.67</v>
      </c>
      <c r="Q10" s="58">
        <v>90</v>
      </c>
      <c r="R10" s="58">
        <v>96.67</v>
      </c>
      <c r="S10" s="58">
        <v>63.33</v>
      </c>
      <c r="T10" s="58">
        <v>90</v>
      </c>
      <c r="U10" s="58">
        <v>90</v>
      </c>
      <c r="V10" s="53">
        <v>112</v>
      </c>
      <c r="W10" s="53">
        <v>108.8</v>
      </c>
      <c r="X10" s="53">
        <v>0</v>
      </c>
      <c r="Y10" s="83">
        <v>60.576923076923073</v>
      </c>
      <c r="Z10" s="83">
        <v>50</v>
      </c>
      <c r="AA10" s="83">
        <v>58.673469387755105</v>
      </c>
      <c r="AB10" s="83">
        <v>45.91836734693878</v>
      </c>
      <c r="AC10" s="83">
        <v>0</v>
      </c>
      <c r="AD10" s="83">
        <v>9.9009900990099009</v>
      </c>
    </row>
    <row r="11" spans="1:30" ht="16.5" customHeight="1">
      <c r="A11" s="8" t="s">
        <v>81</v>
      </c>
      <c r="B11" s="67">
        <f t="shared" si="0"/>
        <v>75.91</v>
      </c>
      <c r="C11" s="67">
        <f t="shared" si="1"/>
        <v>67.62</v>
      </c>
      <c r="D11" s="67">
        <f t="shared" si="2"/>
        <v>74.92</v>
      </c>
      <c r="E11" s="67">
        <f t="shared" si="3"/>
        <v>78.56</v>
      </c>
      <c r="F11" s="33">
        <f t="shared" si="4"/>
        <v>0</v>
      </c>
      <c r="G11" s="54">
        <v>55.69</v>
      </c>
      <c r="H11" s="54">
        <v>66.63</v>
      </c>
      <c r="I11" s="54">
        <v>75.91</v>
      </c>
      <c r="J11" s="54">
        <v>67.62</v>
      </c>
      <c r="K11" s="54">
        <v>74.92</v>
      </c>
      <c r="L11" s="54">
        <v>70.94</v>
      </c>
      <c r="M11" s="54">
        <v>61.99</v>
      </c>
      <c r="N11" s="58">
        <v>66.63</v>
      </c>
      <c r="O11" s="58">
        <v>76.239999999999995</v>
      </c>
      <c r="P11" s="58">
        <v>74.25</v>
      </c>
      <c r="Q11" s="58">
        <v>46.74</v>
      </c>
      <c r="R11" s="58">
        <v>78.56</v>
      </c>
      <c r="S11" s="58">
        <v>63.65</v>
      </c>
      <c r="T11" s="58">
        <v>27.85</v>
      </c>
      <c r="U11" s="58">
        <v>82.54</v>
      </c>
      <c r="V11" s="53">
        <v>42.78</v>
      </c>
      <c r="W11" s="53">
        <v>85.91</v>
      </c>
      <c r="X11" s="53">
        <v>0</v>
      </c>
      <c r="Y11" s="83">
        <v>56.729975227085049</v>
      </c>
      <c r="Z11" s="83">
        <v>46.614368290668864</v>
      </c>
      <c r="AA11" s="83">
        <v>53.370786516853933</v>
      </c>
      <c r="AB11" s="83">
        <v>41.797752808988761</v>
      </c>
      <c r="AC11" s="83">
        <v>0.11976047904191617</v>
      </c>
      <c r="AD11" s="83">
        <v>16.473317865429234</v>
      </c>
    </row>
    <row r="12" spans="1:30" ht="16.5" customHeight="1">
      <c r="A12" s="8" t="s">
        <v>82</v>
      </c>
      <c r="B12" s="67">
        <f t="shared" si="0"/>
        <v>83.37</v>
      </c>
      <c r="C12" s="67">
        <f t="shared" si="1"/>
        <v>76.42</v>
      </c>
      <c r="D12" s="67">
        <f t="shared" si="2"/>
        <v>71.37</v>
      </c>
      <c r="E12" s="67">
        <f t="shared" si="3"/>
        <v>92.84</v>
      </c>
      <c r="F12" s="33">
        <f t="shared" si="4"/>
        <v>0</v>
      </c>
      <c r="G12" s="54">
        <v>39.159999999999997</v>
      </c>
      <c r="H12" s="54">
        <v>74.53</v>
      </c>
      <c r="I12" s="54">
        <v>83.37</v>
      </c>
      <c r="J12" s="54">
        <v>76.42</v>
      </c>
      <c r="K12" s="54">
        <v>71.37</v>
      </c>
      <c r="L12" s="54">
        <v>73.260000000000005</v>
      </c>
      <c r="M12" s="54">
        <v>82.11</v>
      </c>
      <c r="N12" s="58">
        <v>84</v>
      </c>
      <c r="O12" s="58">
        <v>97.26</v>
      </c>
      <c r="P12" s="58">
        <v>94.74</v>
      </c>
      <c r="Q12" s="58">
        <v>74.53</v>
      </c>
      <c r="R12" s="58">
        <v>92.84</v>
      </c>
      <c r="S12" s="58">
        <v>69.47</v>
      </c>
      <c r="T12" s="58">
        <v>80.84</v>
      </c>
      <c r="U12" s="58">
        <v>93.47</v>
      </c>
      <c r="V12" s="53">
        <v>59.87</v>
      </c>
      <c r="W12" s="53">
        <v>68.650000000000006</v>
      </c>
      <c r="X12" s="53">
        <v>0</v>
      </c>
      <c r="Y12" s="83">
        <v>61.016949152542374</v>
      </c>
      <c r="Z12" s="83">
        <v>48.093220338983052</v>
      </c>
      <c r="AA12" s="83">
        <v>48.024316109422493</v>
      </c>
      <c r="AB12" s="83">
        <v>27.96352583586626</v>
      </c>
      <c r="AC12" s="83">
        <v>0.2074688796680498</v>
      </c>
      <c r="AD12" s="83">
        <v>6.3524590163934427</v>
      </c>
    </row>
    <row r="13" spans="1:30" ht="16.5" customHeight="1">
      <c r="A13" s="8" t="s">
        <v>83</v>
      </c>
      <c r="B13" s="67">
        <f t="shared" si="0"/>
        <v>66.92</v>
      </c>
      <c r="C13" s="67">
        <f t="shared" si="1"/>
        <v>64.34</v>
      </c>
      <c r="D13" s="67">
        <f t="shared" si="2"/>
        <v>70.78</v>
      </c>
      <c r="E13" s="67">
        <f t="shared" si="3"/>
        <v>64.34</v>
      </c>
      <c r="F13" s="33">
        <f t="shared" si="4"/>
        <v>0</v>
      </c>
      <c r="G13" s="54">
        <v>25.74</v>
      </c>
      <c r="H13" s="54">
        <v>61.77</v>
      </c>
      <c r="I13" s="54">
        <v>66.92</v>
      </c>
      <c r="J13" s="54">
        <v>64.34</v>
      </c>
      <c r="K13" s="54">
        <v>70.78</v>
      </c>
      <c r="L13" s="54">
        <v>59.84</v>
      </c>
      <c r="M13" s="54">
        <v>66.92</v>
      </c>
      <c r="N13" s="58">
        <v>65.63</v>
      </c>
      <c r="O13" s="58">
        <v>64.989999999999995</v>
      </c>
      <c r="P13" s="58">
        <v>62.41</v>
      </c>
      <c r="Q13" s="58">
        <v>52.76</v>
      </c>
      <c r="R13" s="58">
        <v>64.34</v>
      </c>
      <c r="S13" s="58">
        <v>58.55</v>
      </c>
      <c r="T13" s="58">
        <v>58.55</v>
      </c>
      <c r="U13" s="58">
        <v>64.34</v>
      </c>
      <c r="V13" s="53">
        <v>31.28</v>
      </c>
      <c r="W13" s="53">
        <v>34.520000000000003</v>
      </c>
      <c r="X13" s="53">
        <v>0</v>
      </c>
      <c r="Y13" s="83">
        <v>55.123113582208106</v>
      </c>
      <c r="Z13" s="83">
        <v>37.013502779984115</v>
      </c>
      <c r="AA13" s="83">
        <v>34.56924754634678</v>
      </c>
      <c r="AB13" s="83">
        <v>23.009814612868048</v>
      </c>
      <c r="AC13" s="83">
        <v>0.45558086560364464</v>
      </c>
      <c r="AD13" s="83">
        <v>15.192743764172336</v>
      </c>
    </row>
    <row r="14" spans="1:30" ht="16.5" customHeight="1">
      <c r="A14" s="8" t="s">
        <v>84</v>
      </c>
      <c r="B14" s="67">
        <f t="shared" si="0"/>
        <v>187.01</v>
      </c>
      <c r="C14" s="67">
        <f t="shared" si="1"/>
        <v>152.72999999999999</v>
      </c>
      <c r="D14" s="67">
        <f t="shared" si="2"/>
        <v>174.55</v>
      </c>
      <c r="E14" s="67">
        <f t="shared" si="3"/>
        <v>146.49</v>
      </c>
      <c r="F14" s="33">
        <f t="shared" si="4"/>
        <v>100</v>
      </c>
      <c r="G14" s="54">
        <v>112.21</v>
      </c>
      <c r="H14" s="54">
        <v>155.84</v>
      </c>
      <c r="I14" s="54">
        <v>187.01</v>
      </c>
      <c r="J14" s="54">
        <v>152.72999999999999</v>
      </c>
      <c r="K14" s="54">
        <v>174.55</v>
      </c>
      <c r="L14" s="54">
        <v>168.31</v>
      </c>
      <c r="M14" s="54">
        <v>130.91</v>
      </c>
      <c r="N14" s="58">
        <v>121.56</v>
      </c>
      <c r="O14" s="58">
        <v>105.97</v>
      </c>
      <c r="P14" s="58">
        <v>105.97</v>
      </c>
      <c r="Q14" s="58">
        <v>105.97</v>
      </c>
      <c r="R14" s="58">
        <v>146.49</v>
      </c>
      <c r="S14" s="58">
        <v>84.16</v>
      </c>
      <c r="T14" s="58">
        <v>127.79</v>
      </c>
      <c r="U14" s="58">
        <v>118.44</v>
      </c>
      <c r="V14" s="53">
        <v>77.89</v>
      </c>
      <c r="W14" s="53">
        <v>80</v>
      </c>
      <c r="X14" s="53">
        <v>0</v>
      </c>
      <c r="Y14" s="83">
        <v>70.025188916876573</v>
      </c>
      <c r="Z14" s="83">
        <v>62.468513853904284</v>
      </c>
      <c r="AA14" s="83">
        <v>49.484536082474229</v>
      </c>
      <c r="AB14" s="83">
        <v>42.611683848797249</v>
      </c>
      <c r="AC14" s="85">
        <v>0</v>
      </c>
      <c r="AD14" s="85">
        <v>29.078014184397162</v>
      </c>
    </row>
    <row r="15" spans="1:30" ht="16.5" customHeight="1">
      <c r="A15" s="8" t="s">
        <v>85</v>
      </c>
      <c r="B15" s="67">
        <f t="shared" si="0"/>
        <v>75.459999999999994</v>
      </c>
      <c r="C15" s="67">
        <f t="shared" si="1"/>
        <v>80.489999999999995</v>
      </c>
      <c r="D15" s="67">
        <f t="shared" si="2"/>
        <v>71.349999999999994</v>
      </c>
      <c r="E15" s="67">
        <f t="shared" si="3"/>
        <v>78.37</v>
      </c>
      <c r="F15" s="33">
        <f t="shared" si="4"/>
        <v>0</v>
      </c>
      <c r="G15" s="54">
        <v>23.03</v>
      </c>
      <c r="H15" s="54">
        <v>77.569999999999993</v>
      </c>
      <c r="I15" s="54">
        <v>75.459999999999994</v>
      </c>
      <c r="J15" s="54">
        <v>80.489999999999995</v>
      </c>
      <c r="K15" s="54">
        <v>71.349999999999994</v>
      </c>
      <c r="L15" s="54">
        <v>73.87</v>
      </c>
      <c r="M15" s="54">
        <v>77.31</v>
      </c>
      <c r="N15" s="58">
        <v>26.08</v>
      </c>
      <c r="O15" s="58">
        <v>75.06</v>
      </c>
      <c r="P15" s="58">
        <v>69.099999999999994</v>
      </c>
      <c r="Q15" s="58">
        <v>46.6</v>
      </c>
      <c r="R15" s="58">
        <v>78.37</v>
      </c>
      <c r="S15" s="58">
        <v>57.45</v>
      </c>
      <c r="T15" s="58">
        <v>60.89</v>
      </c>
      <c r="U15" s="58">
        <v>80.349999999999994</v>
      </c>
      <c r="V15" s="53">
        <v>31.15</v>
      </c>
      <c r="W15" s="53">
        <v>54.73</v>
      </c>
      <c r="X15" s="53">
        <v>0</v>
      </c>
      <c r="Y15" s="83">
        <v>58.819796954314718</v>
      </c>
      <c r="Z15" s="83">
        <v>44.923857868020306</v>
      </c>
      <c r="AA15" s="83">
        <v>48.706797894254976</v>
      </c>
      <c r="AB15" s="83">
        <v>29.457541771572444</v>
      </c>
      <c r="AC15" s="85">
        <v>0</v>
      </c>
      <c r="AD15" s="85">
        <v>18.131359851988897</v>
      </c>
    </row>
    <row r="16" spans="1:30" ht="16.5" customHeight="1" thickBot="1">
      <c r="A16" s="10" t="s">
        <v>86</v>
      </c>
      <c r="B16" s="67">
        <f t="shared" si="0"/>
        <v>77.5</v>
      </c>
      <c r="C16" s="67">
        <f t="shared" si="1"/>
        <v>77.5</v>
      </c>
      <c r="D16" s="67">
        <f t="shared" si="2"/>
        <v>75</v>
      </c>
      <c r="E16" s="67">
        <f t="shared" si="3"/>
        <v>110</v>
      </c>
      <c r="F16" s="33">
        <f t="shared" si="4"/>
        <v>25</v>
      </c>
      <c r="G16" s="55">
        <v>47.5</v>
      </c>
      <c r="H16" s="55">
        <v>72.5</v>
      </c>
      <c r="I16" s="55">
        <v>77.5</v>
      </c>
      <c r="J16" s="55">
        <v>77.5</v>
      </c>
      <c r="K16" s="55">
        <v>75</v>
      </c>
      <c r="L16" s="55">
        <v>70</v>
      </c>
      <c r="M16" s="55">
        <v>132.5</v>
      </c>
      <c r="N16" s="60">
        <v>85</v>
      </c>
      <c r="O16" s="60">
        <v>105</v>
      </c>
      <c r="P16" s="60">
        <v>102.5</v>
      </c>
      <c r="Q16" s="60">
        <v>77.5</v>
      </c>
      <c r="R16" s="60">
        <v>110</v>
      </c>
      <c r="S16" s="60">
        <v>72.5</v>
      </c>
      <c r="T16" s="60">
        <v>77.5</v>
      </c>
      <c r="U16" s="60">
        <v>97.5</v>
      </c>
      <c r="V16" s="49">
        <v>82.62</v>
      </c>
      <c r="W16" s="49">
        <v>96.39</v>
      </c>
      <c r="X16" s="53">
        <v>0</v>
      </c>
      <c r="Y16" s="83">
        <v>77.638190954773862</v>
      </c>
      <c r="Z16" s="83">
        <v>65.829145728643212</v>
      </c>
      <c r="AA16" s="83">
        <v>64.197530864197532</v>
      </c>
      <c r="AB16" s="83">
        <v>51.851851851851848</v>
      </c>
      <c r="AC16" s="85">
        <v>0</v>
      </c>
      <c r="AD16" s="85">
        <v>19.727891156462583</v>
      </c>
    </row>
    <row r="17" spans="1:30" ht="19.5" customHeight="1" thickBot="1">
      <c r="A17" s="25" t="s">
        <v>87</v>
      </c>
      <c r="B17" s="68">
        <f>I17</f>
        <v>74.3</v>
      </c>
      <c r="C17" s="68">
        <f>J17</f>
        <v>71.25</v>
      </c>
      <c r="D17" s="68">
        <f>K17</f>
        <v>71.61</v>
      </c>
      <c r="E17" s="68">
        <f>R17</f>
        <v>77.34</v>
      </c>
      <c r="F17" s="34">
        <f t="shared" ref="F17" si="5">(COUNTIFS(B17:E17,"&gt;=95")/4*100)</f>
        <v>0</v>
      </c>
      <c r="G17" s="64">
        <v>44.04</v>
      </c>
      <c r="H17" s="64">
        <v>68.45</v>
      </c>
      <c r="I17" s="64">
        <v>74.3</v>
      </c>
      <c r="J17" s="64">
        <v>71.25</v>
      </c>
      <c r="K17" s="64">
        <v>71.61</v>
      </c>
      <c r="L17" s="64">
        <v>70.489999999999995</v>
      </c>
      <c r="M17" s="64">
        <v>72.33</v>
      </c>
      <c r="N17" s="65">
        <v>53.1</v>
      </c>
      <c r="O17" s="65">
        <v>74.22</v>
      </c>
      <c r="P17" s="65">
        <v>72.33</v>
      </c>
      <c r="Q17" s="65">
        <v>53.18</v>
      </c>
      <c r="R17" s="65">
        <v>77.34</v>
      </c>
      <c r="S17" s="65">
        <v>56.9</v>
      </c>
      <c r="T17" s="65">
        <v>56.26</v>
      </c>
      <c r="U17" s="65">
        <v>76.02</v>
      </c>
      <c r="V17" s="42">
        <v>41.97</v>
      </c>
      <c r="W17" s="42">
        <v>59.64</v>
      </c>
      <c r="X17" s="52">
        <v>0</v>
      </c>
      <c r="Y17" s="82">
        <v>60.113853763240165</v>
      </c>
      <c r="Z17" s="82">
        <v>47.571275255471043</v>
      </c>
      <c r="AA17" s="82">
        <v>49.525754182584642</v>
      </c>
      <c r="AB17" s="82">
        <v>32.769068633908574</v>
      </c>
      <c r="AC17" s="82">
        <v>0.12274959083469722</v>
      </c>
      <c r="AD17" s="82">
        <v>16.671130155329404</v>
      </c>
    </row>
    <row r="18" spans="1:30" ht="15.75">
      <c r="A18" s="26"/>
      <c r="B18" s="13"/>
      <c r="C18" s="13"/>
      <c r="D18" s="13"/>
      <c r="E18" s="13"/>
      <c r="F18" s="14"/>
      <c r="G18" s="15"/>
      <c r="H18" s="15"/>
      <c r="I18" s="15"/>
      <c r="J18" s="15"/>
      <c r="K18" s="15"/>
      <c r="L18" s="15"/>
      <c r="M18" s="15"/>
      <c r="N18" s="16"/>
      <c r="O18" s="16"/>
      <c r="P18" s="16"/>
      <c r="Q18" s="16"/>
      <c r="R18" s="16"/>
      <c r="S18" s="16"/>
      <c r="T18" s="16"/>
      <c r="U18" s="16"/>
      <c r="V18" s="17"/>
      <c r="W18" s="17"/>
      <c r="X18" s="17"/>
      <c r="Y18" s="17"/>
      <c r="Z18" s="17"/>
      <c r="AA18" s="17"/>
      <c r="AB18" s="17"/>
      <c r="AC18" s="18"/>
      <c r="AD18" s="18"/>
    </row>
    <row r="19" spans="1:30" ht="15.75" customHeight="1">
      <c r="A19" s="19" t="s">
        <v>70</v>
      </c>
    </row>
    <row r="20" spans="1:30" ht="15.75" customHeight="1">
      <c r="A20" s="46" t="s">
        <v>117</v>
      </c>
      <c r="B20" s="47"/>
      <c r="C20" s="47"/>
    </row>
    <row r="21" spans="1:30" s="47" customFormat="1" ht="15.75" customHeight="1">
      <c r="A21" s="46" t="s">
        <v>118</v>
      </c>
    </row>
    <row r="22" spans="1:30" ht="15.75" customHeight="1">
      <c r="A22" s="47"/>
      <c r="B22" s="47"/>
      <c r="C22" s="20"/>
      <c r="D22" s="23"/>
    </row>
    <row r="23" spans="1:30" ht="15.75" customHeight="1">
      <c r="A23" s="88" t="s">
        <v>119</v>
      </c>
      <c r="B23" s="88"/>
      <c r="C23" s="88"/>
    </row>
    <row r="24" spans="1:30" ht="15.75" customHeight="1"/>
    <row r="25" spans="1:30" ht="15.75" customHeight="1"/>
    <row r="26" spans="1:30" ht="15.75" customHeight="1"/>
    <row r="27" spans="1:30" ht="15.75" customHeight="1"/>
    <row r="28" spans="1:30" ht="15.75" customHeight="1"/>
    <row r="29" spans="1:30" ht="15.75" customHeight="1"/>
    <row r="30" spans="1:30" ht="15.75" customHeight="1"/>
    <row r="31" spans="1:30" ht="15.75" customHeight="1"/>
    <row r="32" spans="1:30" ht="15.75" customHeight="1"/>
  </sheetData>
  <mergeCells count="6">
    <mergeCell ref="A23:C23"/>
    <mergeCell ref="V1:AD1"/>
    <mergeCell ref="A1:A2"/>
    <mergeCell ref="B1:F1"/>
    <mergeCell ref="G1:M1"/>
    <mergeCell ref="N1:U1"/>
  </mergeCells>
  <hyperlinks>
    <hyperlink ref="A19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7"/>
  <sheetViews>
    <sheetView showGridLines="0" zoomScale="90" zoomScaleNormal="90" workbookViewId="0">
      <selection activeCell="A32" sqref="A32"/>
    </sheetView>
  </sheetViews>
  <sheetFormatPr defaultColWidth="14.42578125" defaultRowHeight="15"/>
  <cols>
    <col min="1" max="1" width="25.5703125" style="3" customWidth="1"/>
    <col min="2" max="2" width="8.7109375" style="3" customWidth="1"/>
    <col min="3" max="3" width="14.140625" style="3" customWidth="1"/>
    <col min="4" max="4" width="12.42578125" style="3" customWidth="1"/>
    <col min="5" max="5" width="10.28515625" style="3" customWidth="1"/>
    <col min="6" max="6" width="21.42578125" style="3" customWidth="1"/>
    <col min="7" max="7" width="8.7109375" style="3" customWidth="1"/>
    <col min="8" max="8" width="12.140625" style="3" customWidth="1"/>
    <col min="9" max="9" width="8.7109375" style="3" customWidth="1"/>
    <col min="10" max="10" width="14.42578125" style="3" customWidth="1"/>
    <col min="11" max="11" width="14.28515625" style="3" customWidth="1"/>
    <col min="12" max="12" width="14.5703125" style="3" customWidth="1"/>
    <col min="13" max="13" width="12.140625" style="3" customWidth="1"/>
    <col min="14" max="14" width="11.5703125" style="3" customWidth="1"/>
    <col min="15" max="15" width="14.140625" style="3" customWidth="1"/>
    <col min="16" max="16" width="14.5703125" style="3" customWidth="1"/>
    <col min="17" max="17" width="11.85546875" style="3" customWidth="1"/>
    <col min="18" max="19" width="8.7109375" style="3" customWidth="1"/>
    <col min="20" max="20" width="10.28515625" style="3" customWidth="1"/>
    <col min="21" max="21" width="13.140625" style="3" customWidth="1"/>
    <col min="22" max="22" width="11.85546875" style="3" customWidth="1"/>
    <col min="23" max="23" width="12.85546875" style="3" customWidth="1"/>
    <col min="24" max="24" width="10.28515625" style="3" customWidth="1"/>
    <col min="25" max="25" width="13.85546875" style="3" customWidth="1"/>
    <col min="26" max="26" width="15.28515625" style="3" customWidth="1"/>
    <col min="27" max="27" width="13.85546875" style="3" customWidth="1"/>
    <col min="28" max="28" width="14.7109375" style="3" customWidth="1"/>
    <col min="29" max="29" width="13.28515625" style="3" customWidth="1"/>
    <col min="30" max="30" width="13.5703125" style="3" customWidth="1"/>
    <col min="31" max="16384" width="14.42578125" style="3"/>
  </cols>
  <sheetData>
    <row r="1" spans="1:31" ht="28.5" customHeight="1">
      <c r="A1" s="89" t="s">
        <v>0</v>
      </c>
      <c r="B1" s="91" t="s">
        <v>45</v>
      </c>
      <c r="C1" s="92"/>
      <c r="D1" s="92"/>
      <c r="E1" s="92"/>
      <c r="F1" s="92"/>
      <c r="G1" s="93" t="s">
        <v>88</v>
      </c>
      <c r="H1" s="92"/>
      <c r="I1" s="92"/>
      <c r="J1" s="92"/>
      <c r="K1" s="92"/>
      <c r="L1" s="92"/>
      <c r="M1" s="92"/>
      <c r="N1" s="94" t="s">
        <v>47</v>
      </c>
      <c r="O1" s="92"/>
      <c r="P1" s="92"/>
      <c r="Q1" s="92"/>
      <c r="R1" s="92"/>
      <c r="S1" s="92"/>
      <c r="T1" s="92"/>
      <c r="U1" s="92"/>
      <c r="V1" s="95" t="s">
        <v>48</v>
      </c>
      <c r="W1" s="95"/>
      <c r="X1" s="95"/>
      <c r="Y1" s="95"/>
      <c r="Z1" s="95"/>
      <c r="AA1" s="95"/>
      <c r="AB1" s="95"/>
      <c r="AC1" s="95"/>
      <c r="AD1" s="95"/>
    </row>
    <row r="2" spans="1:31" ht="60.75" thickBot="1">
      <c r="A2" s="90"/>
      <c r="B2" s="4" t="s">
        <v>2</v>
      </c>
      <c r="C2" s="4" t="s">
        <v>49</v>
      </c>
      <c r="D2" s="4" t="s">
        <v>50</v>
      </c>
      <c r="E2" s="4" t="s">
        <v>51</v>
      </c>
      <c r="F2" s="4" t="s">
        <v>52</v>
      </c>
      <c r="G2" s="5" t="s">
        <v>4</v>
      </c>
      <c r="H2" s="5" t="s">
        <v>1</v>
      </c>
      <c r="I2" s="5" t="s">
        <v>2</v>
      </c>
      <c r="J2" s="5" t="s">
        <v>49</v>
      </c>
      <c r="K2" s="5" t="s">
        <v>50</v>
      </c>
      <c r="L2" s="5" t="s">
        <v>53</v>
      </c>
      <c r="M2" s="5" t="s">
        <v>5</v>
      </c>
      <c r="N2" s="6" t="s">
        <v>6</v>
      </c>
      <c r="O2" s="6" t="s">
        <v>54</v>
      </c>
      <c r="P2" s="6" t="s">
        <v>55</v>
      </c>
      <c r="Q2" s="6" t="s">
        <v>56</v>
      </c>
      <c r="R2" s="6" t="s">
        <v>3</v>
      </c>
      <c r="S2" s="6" t="s">
        <v>57</v>
      </c>
      <c r="T2" s="6" t="s">
        <v>58</v>
      </c>
      <c r="U2" s="6" t="s">
        <v>59</v>
      </c>
      <c r="V2" s="7" t="s">
        <v>60</v>
      </c>
      <c r="W2" s="7" t="s">
        <v>72</v>
      </c>
      <c r="X2" s="7" t="s">
        <v>62</v>
      </c>
      <c r="Y2" s="69" t="s">
        <v>63</v>
      </c>
      <c r="Z2" s="69" t="s">
        <v>64</v>
      </c>
      <c r="AA2" s="69" t="s">
        <v>65</v>
      </c>
      <c r="AB2" s="69" t="s">
        <v>66</v>
      </c>
      <c r="AC2" s="69" t="s">
        <v>67</v>
      </c>
      <c r="AD2" s="69" t="s">
        <v>68</v>
      </c>
    </row>
    <row r="3" spans="1:31" ht="16.5" thickTop="1">
      <c r="A3" s="27" t="s">
        <v>89</v>
      </c>
      <c r="B3" s="66">
        <f>I3</f>
        <v>64.040000000000006</v>
      </c>
      <c r="C3" s="66">
        <f>J3</f>
        <v>66.53</v>
      </c>
      <c r="D3" s="66">
        <f>K3</f>
        <v>61.55</v>
      </c>
      <c r="E3" s="66">
        <f>R3</f>
        <v>109.43</v>
      </c>
      <c r="F3" s="35">
        <f>(COUNTIFS(B3:E3,"&gt;=95")/4*100)</f>
        <v>25</v>
      </c>
      <c r="G3" s="54">
        <v>83.94</v>
      </c>
      <c r="H3" s="54">
        <v>65.28</v>
      </c>
      <c r="I3" s="54">
        <v>64.040000000000006</v>
      </c>
      <c r="J3" s="54">
        <v>66.53</v>
      </c>
      <c r="K3" s="54">
        <v>61.55</v>
      </c>
      <c r="L3" s="54">
        <v>64.040000000000006</v>
      </c>
      <c r="M3" s="54">
        <v>88.29</v>
      </c>
      <c r="N3" s="58">
        <v>83.94</v>
      </c>
      <c r="O3" s="58">
        <v>101.97</v>
      </c>
      <c r="P3" s="58">
        <v>101.35</v>
      </c>
      <c r="Q3" s="58">
        <v>87.05</v>
      </c>
      <c r="R3" s="58">
        <v>109.43</v>
      </c>
      <c r="S3" s="58">
        <v>78.34</v>
      </c>
      <c r="T3" s="58">
        <v>83.32</v>
      </c>
      <c r="U3" s="58">
        <v>95.13</v>
      </c>
      <c r="V3" s="53">
        <v>69.59</v>
      </c>
      <c r="W3" s="53">
        <v>72.2</v>
      </c>
      <c r="X3" s="53">
        <v>0</v>
      </c>
      <c r="Y3" s="78">
        <v>58.746556473829202</v>
      </c>
      <c r="Z3" s="78">
        <v>49.449035812672179</v>
      </c>
      <c r="AA3" s="78">
        <v>48.300536672629697</v>
      </c>
      <c r="AB3" s="78">
        <v>39.355992844364941</v>
      </c>
      <c r="AC3" s="79">
        <v>0</v>
      </c>
      <c r="AD3" s="79">
        <v>21.102661596958175</v>
      </c>
      <c r="AE3" s="40"/>
    </row>
    <row r="4" spans="1:31" ht="15.75">
      <c r="A4" s="28" t="s">
        <v>90</v>
      </c>
      <c r="B4" s="66">
        <f t="shared" ref="B4:B28" si="0">I4</f>
        <v>83.61</v>
      </c>
      <c r="C4" s="66">
        <f t="shared" ref="C4:C28" si="1">J4</f>
        <v>80.52</v>
      </c>
      <c r="D4" s="66">
        <f t="shared" ref="D4:D28" si="2">K4</f>
        <v>78.97</v>
      </c>
      <c r="E4" s="66">
        <f t="shared" ref="E4:E28" si="3">R4</f>
        <v>80.52</v>
      </c>
      <c r="F4" s="35">
        <f>(COUNTIFS(B4:E4,"&gt;=95")/4*100)</f>
        <v>0</v>
      </c>
      <c r="G4" s="54">
        <v>80.52</v>
      </c>
      <c r="H4" s="54">
        <v>75.87</v>
      </c>
      <c r="I4" s="54">
        <v>83.61</v>
      </c>
      <c r="J4" s="54">
        <v>80.52</v>
      </c>
      <c r="K4" s="54">
        <v>78.97</v>
      </c>
      <c r="L4" s="54">
        <v>86.71</v>
      </c>
      <c r="M4" s="54">
        <v>103.74</v>
      </c>
      <c r="N4" s="58">
        <v>82.06</v>
      </c>
      <c r="O4" s="58">
        <v>78.97</v>
      </c>
      <c r="P4" s="58">
        <v>75.87</v>
      </c>
      <c r="Q4" s="58">
        <v>40.26</v>
      </c>
      <c r="R4" s="58">
        <v>80.52</v>
      </c>
      <c r="S4" s="58">
        <v>78.97</v>
      </c>
      <c r="T4" s="58">
        <v>78.97</v>
      </c>
      <c r="U4" s="58">
        <v>108.39</v>
      </c>
      <c r="V4" s="53">
        <v>53.33</v>
      </c>
      <c r="W4" s="53">
        <v>62.67</v>
      </c>
      <c r="X4" s="53">
        <v>0</v>
      </c>
      <c r="Y4" s="78">
        <v>73.805601317957169</v>
      </c>
      <c r="Z4" s="78">
        <v>55.518945634266878</v>
      </c>
      <c r="AA4" s="78">
        <v>67.25</v>
      </c>
      <c r="AB4" s="78">
        <v>56.999999999999993</v>
      </c>
      <c r="AC4" s="78">
        <v>0</v>
      </c>
      <c r="AD4" s="78">
        <v>18.407960199004975</v>
      </c>
      <c r="AE4" s="40"/>
    </row>
    <row r="5" spans="1:31" ht="15.75">
      <c r="A5" s="29" t="s">
        <v>91</v>
      </c>
      <c r="B5" s="66">
        <f t="shared" si="0"/>
        <v>99.75</v>
      </c>
      <c r="C5" s="66">
        <f t="shared" si="1"/>
        <v>77.38</v>
      </c>
      <c r="D5" s="66">
        <f t="shared" si="2"/>
        <v>96.12</v>
      </c>
      <c r="E5" s="66">
        <f t="shared" si="3"/>
        <v>102.17</v>
      </c>
      <c r="F5" s="35">
        <f t="shared" ref="F5:F29" si="4">(COUNTIFS(B5:E5,"&gt;=95")/4*100)</f>
        <v>75</v>
      </c>
      <c r="G5" s="54">
        <v>90.08</v>
      </c>
      <c r="H5" s="54">
        <v>74.36</v>
      </c>
      <c r="I5" s="54">
        <v>99.75</v>
      </c>
      <c r="J5" s="54">
        <v>77.38</v>
      </c>
      <c r="K5" s="54">
        <v>96.12</v>
      </c>
      <c r="L5" s="54">
        <v>90.08</v>
      </c>
      <c r="M5" s="54">
        <v>108.21</v>
      </c>
      <c r="N5" s="58">
        <v>84.03</v>
      </c>
      <c r="O5" s="58">
        <v>113.05</v>
      </c>
      <c r="P5" s="58">
        <v>111.23</v>
      </c>
      <c r="Q5" s="58">
        <v>58.04</v>
      </c>
      <c r="R5" s="58">
        <v>102.17</v>
      </c>
      <c r="S5" s="58">
        <v>74.36</v>
      </c>
      <c r="T5" s="58">
        <v>74.36</v>
      </c>
      <c r="U5" s="58">
        <v>91.89</v>
      </c>
      <c r="V5" s="53">
        <v>48.91</v>
      </c>
      <c r="W5" s="53">
        <v>78.48</v>
      </c>
      <c r="X5" s="53">
        <v>0</v>
      </c>
      <c r="Y5" s="78">
        <v>83.720930232558146</v>
      </c>
      <c r="Z5" s="78">
        <v>67.026578073089709</v>
      </c>
      <c r="AA5" s="78">
        <v>76.352941176470594</v>
      </c>
      <c r="AB5" s="78">
        <v>56.823529411764703</v>
      </c>
      <c r="AC5" s="80">
        <v>0</v>
      </c>
      <c r="AD5" s="80">
        <v>18.052256532066508</v>
      </c>
      <c r="AE5" s="40"/>
    </row>
    <row r="6" spans="1:31" ht="15.75">
      <c r="A6" s="28" t="s">
        <v>92</v>
      </c>
      <c r="B6" s="66">
        <f t="shared" si="0"/>
        <v>82.5</v>
      </c>
      <c r="C6" s="66">
        <f t="shared" si="1"/>
        <v>90</v>
      </c>
      <c r="D6" s="66">
        <f t="shared" si="2"/>
        <v>86.25</v>
      </c>
      <c r="E6" s="66">
        <f t="shared" si="3"/>
        <v>150</v>
      </c>
      <c r="F6" s="35">
        <f t="shared" si="4"/>
        <v>25</v>
      </c>
      <c r="G6" s="54">
        <v>97.5</v>
      </c>
      <c r="H6" s="54">
        <v>82.5</v>
      </c>
      <c r="I6" s="54">
        <v>82.5</v>
      </c>
      <c r="J6" s="54">
        <v>90</v>
      </c>
      <c r="K6" s="54">
        <v>86.25</v>
      </c>
      <c r="L6" s="54">
        <v>101.25</v>
      </c>
      <c r="M6" s="54">
        <v>60</v>
      </c>
      <c r="N6" s="58">
        <v>101.25</v>
      </c>
      <c r="O6" s="58">
        <v>120</v>
      </c>
      <c r="P6" s="58">
        <v>123.75</v>
      </c>
      <c r="Q6" s="58">
        <v>105</v>
      </c>
      <c r="R6" s="58">
        <v>150</v>
      </c>
      <c r="S6" s="58">
        <v>82.5</v>
      </c>
      <c r="T6" s="58">
        <v>93.75</v>
      </c>
      <c r="U6" s="58">
        <v>105</v>
      </c>
      <c r="V6" s="53">
        <v>63.03</v>
      </c>
      <c r="W6" s="53">
        <v>70.3</v>
      </c>
      <c r="X6" s="53">
        <v>0</v>
      </c>
      <c r="Y6" s="78">
        <v>63.835616438356169</v>
      </c>
      <c r="Z6" s="78">
        <v>51.780821917808218</v>
      </c>
      <c r="AA6" s="78">
        <v>53.937007874015755</v>
      </c>
      <c r="AB6" s="78">
        <v>40.711462450592883</v>
      </c>
      <c r="AC6" s="78">
        <v>0</v>
      </c>
      <c r="AD6" s="78">
        <v>8.7301587301587293</v>
      </c>
      <c r="AE6" s="40"/>
    </row>
    <row r="7" spans="1:31" ht="15.75">
      <c r="A7" s="29" t="s">
        <v>93</v>
      </c>
      <c r="B7" s="66">
        <f t="shared" si="0"/>
        <v>101.48</v>
      </c>
      <c r="C7" s="66">
        <f t="shared" si="1"/>
        <v>101.48</v>
      </c>
      <c r="D7" s="66">
        <f t="shared" si="2"/>
        <v>103.09</v>
      </c>
      <c r="E7" s="66">
        <f t="shared" si="3"/>
        <v>93.42</v>
      </c>
      <c r="F7" s="35">
        <f t="shared" si="4"/>
        <v>75</v>
      </c>
      <c r="G7" s="54">
        <v>106.31</v>
      </c>
      <c r="H7" s="54">
        <v>96.64</v>
      </c>
      <c r="I7" s="54">
        <v>101.48</v>
      </c>
      <c r="J7" s="54">
        <v>101.48</v>
      </c>
      <c r="K7" s="54">
        <v>103.09</v>
      </c>
      <c r="L7" s="54">
        <v>114.36</v>
      </c>
      <c r="M7" s="54">
        <v>83.76</v>
      </c>
      <c r="N7" s="58">
        <v>72.48</v>
      </c>
      <c r="O7" s="58">
        <v>93.42</v>
      </c>
      <c r="P7" s="58">
        <v>93.42</v>
      </c>
      <c r="Q7" s="58">
        <v>80.540000000000006</v>
      </c>
      <c r="R7" s="58">
        <v>93.42</v>
      </c>
      <c r="S7" s="58">
        <v>72.48</v>
      </c>
      <c r="T7" s="58">
        <v>78.930000000000007</v>
      </c>
      <c r="U7" s="58">
        <v>109.53</v>
      </c>
      <c r="V7" s="53">
        <v>80.48</v>
      </c>
      <c r="W7" s="53">
        <v>104.91</v>
      </c>
      <c r="X7" s="53">
        <v>0</v>
      </c>
      <c r="Y7" s="78">
        <v>74.751491053677938</v>
      </c>
      <c r="Z7" s="78">
        <v>57.654075546719682</v>
      </c>
      <c r="AA7" s="78">
        <v>73.493975903614455</v>
      </c>
      <c r="AB7" s="78">
        <v>48.493975903614455</v>
      </c>
      <c r="AC7" s="78">
        <v>0</v>
      </c>
      <c r="AD7" s="78">
        <v>9.0361445783132535</v>
      </c>
      <c r="AE7" s="40"/>
    </row>
    <row r="8" spans="1:31" ht="15.75">
      <c r="A8" s="29" t="s">
        <v>94</v>
      </c>
      <c r="B8" s="66">
        <f t="shared" si="0"/>
        <v>11.03</v>
      </c>
      <c r="C8" s="66">
        <f t="shared" si="1"/>
        <v>8.2799999999999994</v>
      </c>
      <c r="D8" s="66">
        <f t="shared" si="2"/>
        <v>5.52</v>
      </c>
      <c r="E8" s="66">
        <f t="shared" si="3"/>
        <v>27.59</v>
      </c>
      <c r="F8" s="35">
        <f t="shared" si="4"/>
        <v>0</v>
      </c>
      <c r="G8" s="54">
        <v>0</v>
      </c>
      <c r="H8" s="54">
        <v>11.03</v>
      </c>
      <c r="I8" s="54">
        <v>11.03</v>
      </c>
      <c r="J8" s="54">
        <v>8.2799999999999994</v>
      </c>
      <c r="K8" s="54">
        <v>5.52</v>
      </c>
      <c r="L8" s="54">
        <v>16.55</v>
      </c>
      <c r="M8" s="54">
        <v>16.55</v>
      </c>
      <c r="N8" s="58">
        <v>13.79</v>
      </c>
      <c r="O8" s="58">
        <v>30.34</v>
      </c>
      <c r="P8" s="58">
        <v>30.34</v>
      </c>
      <c r="Q8" s="58">
        <v>16.55</v>
      </c>
      <c r="R8" s="58">
        <v>27.59</v>
      </c>
      <c r="S8" s="58">
        <v>16.55</v>
      </c>
      <c r="T8" s="58">
        <v>16.55</v>
      </c>
      <c r="U8" s="58">
        <v>22.07</v>
      </c>
      <c r="V8" s="53">
        <v>9.3800000000000008</v>
      </c>
      <c r="W8" s="53">
        <v>11.25</v>
      </c>
      <c r="X8" s="53">
        <v>0</v>
      </c>
      <c r="Y8" s="78">
        <v>43.956043956043956</v>
      </c>
      <c r="Z8" s="78">
        <v>33.846153846153847</v>
      </c>
      <c r="AA8" s="78">
        <v>29.738562091503269</v>
      </c>
      <c r="AB8" s="78">
        <v>16.013071895424837</v>
      </c>
      <c r="AC8" s="79">
        <v>0</v>
      </c>
      <c r="AD8" s="79">
        <v>6.369426751592357</v>
      </c>
      <c r="AE8" s="40"/>
    </row>
    <row r="9" spans="1:31" ht="15.75">
      <c r="A9" s="29" t="s">
        <v>95</v>
      </c>
      <c r="B9" s="66">
        <f t="shared" si="0"/>
        <v>73.14</v>
      </c>
      <c r="C9" s="66">
        <f t="shared" si="1"/>
        <v>77.33</v>
      </c>
      <c r="D9" s="66">
        <f t="shared" si="2"/>
        <v>72.489999999999995</v>
      </c>
      <c r="E9" s="66">
        <f t="shared" si="3"/>
        <v>82.82</v>
      </c>
      <c r="F9" s="35">
        <f t="shared" si="4"/>
        <v>0</v>
      </c>
      <c r="G9" s="54">
        <v>95.01</v>
      </c>
      <c r="H9" s="54">
        <v>74.260000000000005</v>
      </c>
      <c r="I9" s="54">
        <v>73.14</v>
      </c>
      <c r="J9" s="54">
        <v>77.33</v>
      </c>
      <c r="K9" s="54">
        <v>72.489999999999995</v>
      </c>
      <c r="L9" s="54">
        <v>73.33</v>
      </c>
      <c r="M9" s="54">
        <v>64.209999999999994</v>
      </c>
      <c r="N9" s="58">
        <v>70.91</v>
      </c>
      <c r="O9" s="58">
        <v>75.19</v>
      </c>
      <c r="P9" s="58">
        <v>75.56</v>
      </c>
      <c r="Q9" s="58">
        <v>55</v>
      </c>
      <c r="R9" s="58">
        <v>82.82</v>
      </c>
      <c r="S9" s="58">
        <v>57.6</v>
      </c>
      <c r="T9" s="58">
        <v>73.98</v>
      </c>
      <c r="U9" s="58">
        <v>76.12</v>
      </c>
      <c r="V9" s="53">
        <v>57.21</v>
      </c>
      <c r="W9" s="53">
        <v>72.48</v>
      </c>
      <c r="X9" s="53">
        <v>0</v>
      </c>
      <c r="Y9" s="78">
        <v>57.492256755313463</v>
      </c>
      <c r="Z9" s="78">
        <v>45.18187619655393</v>
      </c>
      <c r="AA9" s="78">
        <v>52.548656163113996</v>
      </c>
      <c r="AB9" s="78">
        <v>33.132530120481931</v>
      </c>
      <c r="AC9" s="79">
        <v>12.35705209656925</v>
      </c>
      <c r="AD9" s="79">
        <v>16.661505109941157</v>
      </c>
      <c r="AE9" s="40"/>
    </row>
    <row r="10" spans="1:31" ht="15.75">
      <c r="A10" s="29" t="s">
        <v>96</v>
      </c>
      <c r="B10" s="66">
        <f t="shared" si="0"/>
        <v>82.21</v>
      </c>
      <c r="C10" s="66">
        <f t="shared" si="1"/>
        <v>70.62</v>
      </c>
      <c r="D10" s="66">
        <f t="shared" si="2"/>
        <v>83.31</v>
      </c>
      <c r="E10" s="66">
        <f t="shared" si="3"/>
        <v>78.900000000000006</v>
      </c>
      <c r="F10" s="35">
        <f t="shared" si="4"/>
        <v>0</v>
      </c>
      <c r="G10" s="54">
        <v>88.83</v>
      </c>
      <c r="H10" s="54">
        <v>75.03</v>
      </c>
      <c r="I10" s="54">
        <v>82.21</v>
      </c>
      <c r="J10" s="54">
        <v>70.62</v>
      </c>
      <c r="K10" s="54">
        <v>83.31</v>
      </c>
      <c r="L10" s="54">
        <v>67.86</v>
      </c>
      <c r="M10" s="54">
        <v>86.62</v>
      </c>
      <c r="N10" s="58">
        <v>74.48</v>
      </c>
      <c r="O10" s="58">
        <v>70.069999999999993</v>
      </c>
      <c r="P10" s="58">
        <v>71.17</v>
      </c>
      <c r="Q10" s="58">
        <v>72.28</v>
      </c>
      <c r="R10" s="58">
        <v>78.900000000000006</v>
      </c>
      <c r="S10" s="58">
        <v>70.069999999999993</v>
      </c>
      <c r="T10" s="58">
        <v>72.83</v>
      </c>
      <c r="U10" s="58">
        <v>84.41</v>
      </c>
      <c r="V10" s="53">
        <v>62.22</v>
      </c>
      <c r="W10" s="53">
        <v>69.44</v>
      </c>
      <c r="X10" s="53">
        <v>0</v>
      </c>
      <c r="Y10" s="78">
        <v>67.827739075364164</v>
      </c>
      <c r="Z10" s="78">
        <v>53.451551614946169</v>
      </c>
      <c r="AA10" s="78">
        <v>41.65946413137425</v>
      </c>
      <c r="AB10" s="78">
        <v>26.10198789974071</v>
      </c>
      <c r="AC10" s="78">
        <v>0.18281535648994515</v>
      </c>
      <c r="AD10" s="78">
        <v>9.946714031971581</v>
      </c>
      <c r="AE10" s="40"/>
    </row>
    <row r="11" spans="1:31" ht="15.75">
      <c r="A11" s="29" t="s">
        <v>97</v>
      </c>
      <c r="B11" s="66">
        <f t="shared" si="0"/>
        <v>91.03</v>
      </c>
      <c r="C11" s="66">
        <f t="shared" si="1"/>
        <v>74.48</v>
      </c>
      <c r="D11" s="66">
        <f t="shared" si="2"/>
        <v>86.9</v>
      </c>
      <c r="E11" s="66">
        <f t="shared" si="3"/>
        <v>86.9</v>
      </c>
      <c r="F11" s="35">
        <f t="shared" si="4"/>
        <v>0</v>
      </c>
      <c r="G11" s="54">
        <v>28.97</v>
      </c>
      <c r="H11" s="54">
        <v>66.209999999999994</v>
      </c>
      <c r="I11" s="54">
        <v>91.03</v>
      </c>
      <c r="J11" s="54">
        <v>74.48</v>
      </c>
      <c r="K11" s="54">
        <v>86.9</v>
      </c>
      <c r="L11" s="54">
        <v>74.48</v>
      </c>
      <c r="M11" s="54">
        <v>115.86</v>
      </c>
      <c r="N11" s="58">
        <v>144.83000000000001</v>
      </c>
      <c r="O11" s="58">
        <v>78.62</v>
      </c>
      <c r="P11" s="58">
        <v>66.209999999999994</v>
      </c>
      <c r="Q11" s="58">
        <v>144.83000000000001</v>
      </c>
      <c r="R11" s="58">
        <v>86.9</v>
      </c>
      <c r="S11" s="58">
        <v>148.97</v>
      </c>
      <c r="T11" s="58">
        <v>144.83000000000001</v>
      </c>
      <c r="U11" s="58">
        <v>115.86</v>
      </c>
      <c r="V11" s="53">
        <v>61.82</v>
      </c>
      <c r="W11" s="53">
        <v>58.18</v>
      </c>
      <c r="X11" s="53">
        <v>0</v>
      </c>
      <c r="Y11" s="78">
        <v>70.222222222222214</v>
      </c>
      <c r="Z11" s="78">
        <v>52</v>
      </c>
      <c r="AA11" s="78">
        <v>44.845360824742272</v>
      </c>
      <c r="AB11" s="78">
        <v>26.804123711340207</v>
      </c>
      <c r="AC11" s="78">
        <v>1.1627906976744187</v>
      </c>
      <c r="AD11" s="78">
        <v>18.390804597701148</v>
      </c>
      <c r="AE11" s="40"/>
    </row>
    <row r="12" spans="1:31" ht="15.75">
      <c r="A12" s="29" t="s">
        <v>98</v>
      </c>
      <c r="B12" s="66">
        <f t="shared" si="0"/>
        <v>108.57</v>
      </c>
      <c r="C12" s="66">
        <f t="shared" si="1"/>
        <v>91.43</v>
      </c>
      <c r="D12" s="66">
        <f t="shared" si="2"/>
        <v>85.71</v>
      </c>
      <c r="E12" s="66">
        <f t="shared" si="3"/>
        <v>82.86</v>
      </c>
      <c r="F12" s="35">
        <f t="shared" si="4"/>
        <v>25</v>
      </c>
      <c r="G12" s="54">
        <v>117.14</v>
      </c>
      <c r="H12" s="54">
        <v>85.71</v>
      </c>
      <c r="I12" s="54">
        <v>108.57</v>
      </c>
      <c r="J12" s="54">
        <v>91.43</v>
      </c>
      <c r="K12" s="54">
        <v>85.71</v>
      </c>
      <c r="L12" s="54">
        <v>91.43</v>
      </c>
      <c r="M12" s="54">
        <v>102.86</v>
      </c>
      <c r="N12" s="58">
        <v>85.71</v>
      </c>
      <c r="O12" s="58">
        <v>80</v>
      </c>
      <c r="P12" s="58">
        <v>85.71</v>
      </c>
      <c r="Q12" s="58">
        <v>42.86</v>
      </c>
      <c r="R12" s="58">
        <v>82.86</v>
      </c>
      <c r="S12" s="58">
        <v>74.290000000000006</v>
      </c>
      <c r="T12" s="58">
        <v>65.709999999999994</v>
      </c>
      <c r="U12" s="58">
        <v>85.71</v>
      </c>
      <c r="V12" s="53">
        <v>54.86</v>
      </c>
      <c r="W12" s="53">
        <v>75.430000000000007</v>
      </c>
      <c r="X12" s="53">
        <v>0</v>
      </c>
      <c r="Y12" s="78">
        <v>72.011661807580168</v>
      </c>
      <c r="Z12" s="78">
        <v>61.224489795918366</v>
      </c>
      <c r="AA12" s="78">
        <v>77.118644067796609</v>
      </c>
      <c r="AB12" s="78">
        <v>52.96610169491526</v>
      </c>
      <c r="AC12" s="78">
        <v>0</v>
      </c>
      <c r="AD12" s="78">
        <v>23.275862068965516</v>
      </c>
      <c r="AE12" s="40"/>
    </row>
    <row r="13" spans="1:31" ht="15.75">
      <c r="A13" s="29" t="s">
        <v>99</v>
      </c>
      <c r="B13" s="66">
        <f t="shared" si="0"/>
        <v>62.01</v>
      </c>
      <c r="C13" s="66">
        <f t="shared" si="1"/>
        <v>59.14</v>
      </c>
      <c r="D13" s="66">
        <f t="shared" si="2"/>
        <v>62.58</v>
      </c>
      <c r="E13" s="66">
        <f t="shared" si="3"/>
        <v>63.16</v>
      </c>
      <c r="F13" s="35">
        <f t="shared" si="4"/>
        <v>0</v>
      </c>
      <c r="G13" s="54">
        <v>74.069999999999993</v>
      </c>
      <c r="H13" s="54">
        <v>57.99</v>
      </c>
      <c r="I13" s="54">
        <v>62.01</v>
      </c>
      <c r="J13" s="54">
        <v>59.14</v>
      </c>
      <c r="K13" s="54">
        <v>62.58</v>
      </c>
      <c r="L13" s="54">
        <v>59.71</v>
      </c>
      <c r="M13" s="54">
        <v>55.12</v>
      </c>
      <c r="N13" s="58">
        <v>45.36</v>
      </c>
      <c r="O13" s="58">
        <v>62.01</v>
      </c>
      <c r="P13" s="58">
        <v>62.58</v>
      </c>
      <c r="Q13" s="58">
        <v>41.91</v>
      </c>
      <c r="R13" s="58">
        <v>63.16</v>
      </c>
      <c r="S13" s="58">
        <v>42.49</v>
      </c>
      <c r="T13" s="58">
        <v>41.91</v>
      </c>
      <c r="U13" s="58">
        <v>52.25</v>
      </c>
      <c r="V13" s="53">
        <v>35.39</v>
      </c>
      <c r="W13" s="53">
        <v>43.13</v>
      </c>
      <c r="X13" s="53">
        <v>0</v>
      </c>
      <c r="Y13" s="78">
        <v>52.535211267605632</v>
      </c>
      <c r="Z13" s="78">
        <v>38.309859154929576</v>
      </c>
      <c r="AA13" s="78">
        <v>34.17951042611061</v>
      </c>
      <c r="AB13" s="78">
        <v>18.041704442429737</v>
      </c>
      <c r="AC13" s="79">
        <v>0</v>
      </c>
      <c r="AD13" s="79">
        <v>15.444015444015443</v>
      </c>
      <c r="AE13" s="40"/>
    </row>
    <row r="14" spans="1:31" ht="15.75">
      <c r="A14" s="29" t="s">
        <v>100</v>
      </c>
      <c r="B14" s="66">
        <f t="shared" si="0"/>
        <v>43.8</v>
      </c>
      <c r="C14" s="66">
        <f t="shared" si="1"/>
        <v>35.04</v>
      </c>
      <c r="D14" s="66">
        <f t="shared" si="2"/>
        <v>40.29</v>
      </c>
      <c r="E14" s="66">
        <f t="shared" si="3"/>
        <v>50.8</v>
      </c>
      <c r="F14" s="35">
        <f t="shared" si="4"/>
        <v>0</v>
      </c>
      <c r="G14" s="54">
        <v>31.53</v>
      </c>
      <c r="H14" s="54">
        <v>36.79</v>
      </c>
      <c r="I14" s="54">
        <v>43.8</v>
      </c>
      <c r="J14" s="54">
        <v>35.04</v>
      </c>
      <c r="K14" s="54">
        <v>40.29</v>
      </c>
      <c r="L14" s="54">
        <v>33.28</v>
      </c>
      <c r="M14" s="54">
        <v>43.8</v>
      </c>
      <c r="N14" s="58">
        <v>29.78</v>
      </c>
      <c r="O14" s="58">
        <v>45.55</v>
      </c>
      <c r="P14" s="58">
        <v>47.3</v>
      </c>
      <c r="Q14" s="58">
        <v>26.28</v>
      </c>
      <c r="R14" s="58">
        <v>50.8</v>
      </c>
      <c r="S14" s="58">
        <v>26.28</v>
      </c>
      <c r="T14" s="58">
        <v>35.04</v>
      </c>
      <c r="U14" s="58">
        <v>40.29</v>
      </c>
      <c r="V14" s="53">
        <v>20</v>
      </c>
      <c r="W14" s="53">
        <v>24.62</v>
      </c>
      <c r="X14" s="53">
        <v>0</v>
      </c>
      <c r="Y14" s="78">
        <v>60.117878192534377</v>
      </c>
      <c r="Z14" s="78">
        <v>55.79567779960707</v>
      </c>
      <c r="AA14" s="78">
        <v>45.91836734693878</v>
      </c>
      <c r="AB14" s="78">
        <v>32.908163265306122</v>
      </c>
      <c r="AC14" s="78">
        <v>0.54054054054054057</v>
      </c>
      <c r="AD14" s="78">
        <v>29.032258064516132</v>
      </c>
      <c r="AE14" s="40"/>
    </row>
    <row r="15" spans="1:31" ht="15.75">
      <c r="A15" s="28" t="s">
        <v>101</v>
      </c>
      <c r="B15" s="66">
        <f t="shared" si="0"/>
        <v>108.44</v>
      </c>
      <c r="C15" s="66">
        <f t="shared" si="1"/>
        <v>113.78</v>
      </c>
      <c r="D15" s="66">
        <f t="shared" si="2"/>
        <v>108.44</v>
      </c>
      <c r="E15" s="66">
        <f t="shared" si="3"/>
        <v>92.44</v>
      </c>
      <c r="F15" s="35">
        <f t="shared" si="4"/>
        <v>75</v>
      </c>
      <c r="G15" s="54">
        <v>101.33</v>
      </c>
      <c r="H15" s="54">
        <v>113.78</v>
      </c>
      <c r="I15" s="54">
        <v>108.44</v>
      </c>
      <c r="J15" s="54">
        <v>113.78</v>
      </c>
      <c r="K15" s="54">
        <v>108.44</v>
      </c>
      <c r="L15" s="54">
        <v>101.33</v>
      </c>
      <c r="M15" s="54">
        <v>92.44</v>
      </c>
      <c r="N15" s="58">
        <v>99.56</v>
      </c>
      <c r="O15" s="58">
        <v>90.67</v>
      </c>
      <c r="P15" s="58">
        <v>90.67</v>
      </c>
      <c r="Q15" s="58">
        <v>44.44</v>
      </c>
      <c r="R15" s="58">
        <v>92.44</v>
      </c>
      <c r="S15" s="58">
        <v>96</v>
      </c>
      <c r="T15" s="58">
        <v>94.22</v>
      </c>
      <c r="U15" s="58">
        <v>92.44</v>
      </c>
      <c r="V15" s="53">
        <v>81.599999999999994</v>
      </c>
      <c r="W15" s="53">
        <v>81.599999999999994</v>
      </c>
      <c r="X15" s="53">
        <v>0</v>
      </c>
      <c r="Y15" s="78">
        <v>67.572815533980574</v>
      </c>
      <c r="Z15" s="78">
        <v>65.242718446601941</v>
      </c>
      <c r="AA15" s="78">
        <v>58.955223880597018</v>
      </c>
      <c r="AB15" s="78">
        <v>45.771144278606968</v>
      </c>
      <c r="AC15" s="79">
        <v>0</v>
      </c>
      <c r="AD15" s="79">
        <v>15.425531914893616</v>
      </c>
      <c r="AE15" s="40"/>
    </row>
    <row r="16" spans="1:31" ht="15.75">
      <c r="A16" s="28" t="s">
        <v>102</v>
      </c>
      <c r="B16" s="66">
        <f t="shared" si="0"/>
        <v>9.91</v>
      </c>
      <c r="C16" s="66">
        <f t="shared" si="1"/>
        <v>4.4000000000000004</v>
      </c>
      <c r="D16" s="66">
        <f t="shared" si="2"/>
        <v>6.61</v>
      </c>
      <c r="E16" s="66">
        <f t="shared" si="3"/>
        <v>9.91</v>
      </c>
      <c r="F16" s="35">
        <f t="shared" si="4"/>
        <v>0</v>
      </c>
      <c r="G16" s="54">
        <v>3.3</v>
      </c>
      <c r="H16" s="54">
        <v>4.4000000000000004</v>
      </c>
      <c r="I16" s="54">
        <v>9.91</v>
      </c>
      <c r="J16" s="54">
        <v>4.4000000000000004</v>
      </c>
      <c r="K16" s="54">
        <v>6.61</v>
      </c>
      <c r="L16" s="54">
        <v>6.61</v>
      </c>
      <c r="M16" s="54">
        <v>6.61</v>
      </c>
      <c r="N16" s="58">
        <v>12.11</v>
      </c>
      <c r="O16" s="58">
        <v>12.11</v>
      </c>
      <c r="P16" s="58">
        <v>11.01</v>
      </c>
      <c r="Q16" s="58">
        <v>8.81</v>
      </c>
      <c r="R16" s="58">
        <v>9.91</v>
      </c>
      <c r="S16" s="58">
        <v>8.81</v>
      </c>
      <c r="T16" s="58">
        <v>9.91</v>
      </c>
      <c r="U16" s="58">
        <v>7.71</v>
      </c>
      <c r="V16" s="53">
        <v>5.58</v>
      </c>
      <c r="W16" s="53">
        <v>6.7</v>
      </c>
      <c r="X16" s="53">
        <v>0</v>
      </c>
      <c r="Y16" s="78">
        <v>56.258992805755391</v>
      </c>
      <c r="Z16" s="78">
        <v>49.064748201438853</v>
      </c>
      <c r="AA16" s="78">
        <v>50.315789473684212</v>
      </c>
      <c r="AB16" s="78">
        <v>38.736842105263158</v>
      </c>
      <c r="AC16" s="79">
        <v>0.41493775933609961</v>
      </c>
      <c r="AD16" s="78">
        <v>19.591836734693878</v>
      </c>
      <c r="AE16" s="40"/>
    </row>
    <row r="17" spans="1:31" ht="15.75">
      <c r="A17" s="29" t="s">
        <v>103</v>
      </c>
      <c r="B17" s="66">
        <f t="shared" si="0"/>
        <v>21.29</v>
      </c>
      <c r="C17" s="66">
        <f t="shared" si="1"/>
        <v>19.350000000000001</v>
      </c>
      <c r="D17" s="66">
        <f t="shared" si="2"/>
        <v>19.350000000000001</v>
      </c>
      <c r="E17" s="66">
        <f t="shared" si="3"/>
        <v>10.06</v>
      </c>
      <c r="F17" s="35">
        <f t="shared" si="4"/>
        <v>0</v>
      </c>
      <c r="G17" s="54">
        <v>23.61</v>
      </c>
      <c r="H17" s="54">
        <v>20.13</v>
      </c>
      <c r="I17" s="54">
        <v>21.29</v>
      </c>
      <c r="J17" s="54">
        <v>19.350000000000001</v>
      </c>
      <c r="K17" s="54">
        <v>19.350000000000001</v>
      </c>
      <c r="L17" s="54">
        <v>20.9</v>
      </c>
      <c r="M17" s="54">
        <v>18.190000000000001</v>
      </c>
      <c r="N17" s="58">
        <v>11.23</v>
      </c>
      <c r="O17" s="58">
        <v>10.45</v>
      </c>
      <c r="P17" s="58">
        <v>10.06</v>
      </c>
      <c r="Q17" s="58">
        <v>7.35</v>
      </c>
      <c r="R17" s="58">
        <v>10.06</v>
      </c>
      <c r="S17" s="58">
        <v>14.71</v>
      </c>
      <c r="T17" s="58">
        <v>14.71</v>
      </c>
      <c r="U17" s="58">
        <v>18.579999999999998</v>
      </c>
      <c r="V17" s="53">
        <v>7.4</v>
      </c>
      <c r="W17" s="53">
        <v>15.68</v>
      </c>
      <c r="X17" s="53">
        <v>0</v>
      </c>
      <c r="Y17" s="78">
        <v>62.08559373116335</v>
      </c>
      <c r="Z17" s="78">
        <v>44.605183845690178</v>
      </c>
      <c r="AA17" s="78">
        <v>44.043624161073822</v>
      </c>
      <c r="AB17" s="78">
        <v>26.593959731543627</v>
      </c>
      <c r="AC17" s="79">
        <v>0.34542314335060448</v>
      </c>
      <c r="AD17" s="79">
        <v>22.393162393162395</v>
      </c>
      <c r="AE17" s="40"/>
    </row>
    <row r="18" spans="1:31" ht="15.75">
      <c r="A18" s="29" t="s">
        <v>104</v>
      </c>
      <c r="B18" s="66">
        <f t="shared" si="0"/>
        <v>69.92</v>
      </c>
      <c r="C18" s="66">
        <f t="shared" si="1"/>
        <v>71.180000000000007</v>
      </c>
      <c r="D18" s="66">
        <f t="shared" si="2"/>
        <v>63.62</v>
      </c>
      <c r="E18" s="66">
        <f t="shared" si="3"/>
        <v>86.93</v>
      </c>
      <c r="F18" s="35">
        <f t="shared" si="4"/>
        <v>0</v>
      </c>
      <c r="G18" s="54">
        <v>12.6</v>
      </c>
      <c r="H18" s="54">
        <v>68.03</v>
      </c>
      <c r="I18" s="54">
        <v>69.92</v>
      </c>
      <c r="J18" s="54">
        <v>71.180000000000007</v>
      </c>
      <c r="K18" s="54">
        <v>63.62</v>
      </c>
      <c r="L18" s="54">
        <v>66.14</v>
      </c>
      <c r="M18" s="54">
        <v>64.88</v>
      </c>
      <c r="N18" s="58">
        <v>79.37</v>
      </c>
      <c r="O18" s="58">
        <v>83.15</v>
      </c>
      <c r="P18" s="58">
        <v>80</v>
      </c>
      <c r="Q18" s="58">
        <v>60.47</v>
      </c>
      <c r="R18" s="58">
        <v>86.93</v>
      </c>
      <c r="S18" s="58">
        <v>63.62</v>
      </c>
      <c r="T18" s="58">
        <v>71.81</v>
      </c>
      <c r="U18" s="58">
        <v>88.19</v>
      </c>
      <c r="V18" s="53">
        <v>59.87</v>
      </c>
      <c r="W18" s="53">
        <v>83.5</v>
      </c>
      <c r="X18" s="53">
        <v>0</v>
      </c>
      <c r="Y18" s="78">
        <v>48.240866035182677</v>
      </c>
      <c r="Z18" s="78">
        <v>42.692828146143434</v>
      </c>
      <c r="AA18" s="78">
        <v>42.100371747211895</v>
      </c>
      <c r="AB18" s="78">
        <v>30.204460966542751</v>
      </c>
      <c r="AC18" s="79">
        <v>0.19305019305019305</v>
      </c>
      <c r="AD18" s="79">
        <v>13.39622641509434</v>
      </c>
      <c r="AE18" s="40"/>
    </row>
    <row r="19" spans="1:31" ht="15.75">
      <c r="A19" s="29" t="s">
        <v>105</v>
      </c>
      <c r="B19" s="66">
        <f t="shared" si="0"/>
        <v>66.67</v>
      </c>
      <c r="C19" s="66">
        <f t="shared" si="1"/>
        <v>73.33</v>
      </c>
      <c r="D19" s="66">
        <f t="shared" si="2"/>
        <v>65</v>
      </c>
      <c r="E19" s="66">
        <f t="shared" si="3"/>
        <v>98.33</v>
      </c>
      <c r="F19" s="35">
        <f t="shared" si="4"/>
        <v>25</v>
      </c>
      <c r="G19" s="54">
        <v>88.33</v>
      </c>
      <c r="H19" s="54">
        <v>61.67</v>
      </c>
      <c r="I19" s="54">
        <v>66.67</v>
      </c>
      <c r="J19" s="54">
        <v>73.33</v>
      </c>
      <c r="K19" s="54">
        <v>65</v>
      </c>
      <c r="L19" s="54">
        <v>70</v>
      </c>
      <c r="M19" s="54">
        <v>63.33</v>
      </c>
      <c r="N19" s="58">
        <v>68.33</v>
      </c>
      <c r="O19" s="58">
        <v>85</v>
      </c>
      <c r="P19" s="58">
        <v>86.67</v>
      </c>
      <c r="Q19" s="58">
        <v>70</v>
      </c>
      <c r="R19" s="58">
        <v>98.33</v>
      </c>
      <c r="S19" s="58">
        <v>51.67</v>
      </c>
      <c r="T19" s="58">
        <v>66.67</v>
      </c>
      <c r="U19" s="58">
        <v>85</v>
      </c>
      <c r="V19" s="53">
        <v>65.17</v>
      </c>
      <c r="W19" s="53">
        <v>77.88</v>
      </c>
      <c r="X19" s="53">
        <v>0</v>
      </c>
      <c r="Y19" s="78">
        <v>70.430107526881727</v>
      </c>
      <c r="Z19" s="78">
        <v>59.856630824372758</v>
      </c>
      <c r="AA19" s="78">
        <v>45.866666666666667</v>
      </c>
      <c r="AB19" s="78">
        <v>37.866666666666667</v>
      </c>
      <c r="AC19" s="78">
        <v>0</v>
      </c>
      <c r="AD19" s="78">
        <v>22.631578947368421</v>
      </c>
      <c r="AE19" s="40"/>
    </row>
    <row r="20" spans="1:31" ht="15.75">
      <c r="A20" s="29" t="s">
        <v>106</v>
      </c>
      <c r="B20" s="66">
        <f t="shared" si="0"/>
        <v>116.24</v>
      </c>
      <c r="C20" s="66">
        <f t="shared" si="1"/>
        <v>112.47</v>
      </c>
      <c r="D20" s="66">
        <f t="shared" si="2"/>
        <v>104.95</v>
      </c>
      <c r="E20" s="66">
        <f t="shared" si="3"/>
        <v>89.06</v>
      </c>
      <c r="F20" s="35">
        <f t="shared" si="4"/>
        <v>75</v>
      </c>
      <c r="G20" s="54">
        <v>125.02</v>
      </c>
      <c r="H20" s="54">
        <v>104.95</v>
      </c>
      <c r="I20" s="54">
        <v>116.24</v>
      </c>
      <c r="J20" s="54">
        <v>112.47</v>
      </c>
      <c r="K20" s="54">
        <v>104.95</v>
      </c>
      <c r="L20" s="54">
        <v>109.13</v>
      </c>
      <c r="M20" s="54">
        <v>102.44</v>
      </c>
      <c r="N20" s="58">
        <v>90.31</v>
      </c>
      <c r="O20" s="58">
        <v>94.49</v>
      </c>
      <c r="P20" s="58">
        <v>94.49</v>
      </c>
      <c r="Q20" s="58">
        <v>58.12</v>
      </c>
      <c r="R20" s="58">
        <v>89.06</v>
      </c>
      <c r="S20" s="58">
        <v>76.52</v>
      </c>
      <c r="T20" s="58">
        <v>85.3</v>
      </c>
      <c r="U20" s="58">
        <v>102.44</v>
      </c>
      <c r="V20" s="53">
        <v>49.61</v>
      </c>
      <c r="W20" s="53">
        <v>83.53</v>
      </c>
      <c r="X20" s="53">
        <v>0</v>
      </c>
      <c r="Y20" s="78">
        <v>74.409665019220199</v>
      </c>
      <c r="Z20" s="78">
        <v>56.123009335529929</v>
      </c>
      <c r="AA20" s="78">
        <v>65.21035598705501</v>
      </c>
      <c r="AB20" s="78">
        <v>40.6957928802589</v>
      </c>
      <c r="AC20" s="78">
        <v>0.32467532467532467</v>
      </c>
      <c r="AD20" s="78">
        <v>17.329093799682035</v>
      </c>
      <c r="AE20" s="40"/>
    </row>
    <row r="21" spans="1:31" ht="15.75" customHeight="1">
      <c r="A21" s="29" t="s">
        <v>107</v>
      </c>
      <c r="B21" s="66">
        <f t="shared" si="0"/>
        <v>78</v>
      </c>
      <c r="C21" s="66">
        <f t="shared" si="1"/>
        <v>74.569999999999993</v>
      </c>
      <c r="D21" s="66">
        <f t="shared" si="2"/>
        <v>78</v>
      </c>
      <c r="E21" s="66">
        <f t="shared" si="3"/>
        <v>70.290000000000006</v>
      </c>
      <c r="F21" s="35">
        <f t="shared" si="4"/>
        <v>0</v>
      </c>
      <c r="G21" s="54">
        <v>91.71</v>
      </c>
      <c r="H21" s="54">
        <v>72</v>
      </c>
      <c r="I21" s="54">
        <v>78</v>
      </c>
      <c r="J21" s="54">
        <v>74.569999999999993</v>
      </c>
      <c r="K21" s="54">
        <v>78</v>
      </c>
      <c r="L21" s="54">
        <v>82.29</v>
      </c>
      <c r="M21" s="54">
        <v>93.43</v>
      </c>
      <c r="N21" s="58">
        <v>66</v>
      </c>
      <c r="O21" s="58">
        <v>69.430000000000007</v>
      </c>
      <c r="P21" s="58">
        <v>69.430000000000007</v>
      </c>
      <c r="Q21" s="58">
        <v>66</v>
      </c>
      <c r="R21" s="58">
        <v>70.290000000000006</v>
      </c>
      <c r="S21" s="58">
        <v>66.86</v>
      </c>
      <c r="T21" s="58">
        <v>62.57</v>
      </c>
      <c r="U21" s="58">
        <v>67.709999999999994</v>
      </c>
      <c r="V21" s="53">
        <v>40.119999999999997</v>
      </c>
      <c r="W21" s="53">
        <v>39.4</v>
      </c>
      <c r="X21" s="53">
        <v>0</v>
      </c>
      <c r="Y21" s="78">
        <v>54.335260115606928</v>
      </c>
      <c r="Z21" s="78">
        <v>45.664739884393065</v>
      </c>
      <c r="AA21" s="78">
        <v>48.914285714285718</v>
      </c>
      <c r="AB21" s="78">
        <v>34.971428571428568</v>
      </c>
      <c r="AC21" s="78">
        <v>0.71770334928229662</v>
      </c>
      <c r="AD21" s="78">
        <v>30.232558139534881</v>
      </c>
      <c r="AE21" s="40"/>
    </row>
    <row r="22" spans="1:31" ht="15.75" customHeight="1">
      <c r="A22" s="29" t="s">
        <v>108</v>
      </c>
      <c r="B22" s="66">
        <f t="shared" si="0"/>
        <v>66.36</v>
      </c>
      <c r="C22" s="66">
        <f t="shared" si="1"/>
        <v>54.55</v>
      </c>
      <c r="D22" s="66">
        <f t="shared" si="2"/>
        <v>65.45</v>
      </c>
      <c r="E22" s="66">
        <f t="shared" si="3"/>
        <v>90.91</v>
      </c>
      <c r="F22" s="35">
        <f t="shared" si="4"/>
        <v>0</v>
      </c>
      <c r="G22" s="54">
        <v>23.64</v>
      </c>
      <c r="H22" s="54">
        <v>53.64</v>
      </c>
      <c r="I22" s="54">
        <v>66.36</v>
      </c>
      <c r="J22" s="54">
        <v>54.55</v>
      </c>
      <c r="K22" s="54">
        <v>65.45</v>
      </c>
      <c r="L22" s="54">
        <v>66.36</v>
      </c>
      <c r="M22" s="54">
        <v>74.55</v>
      </c>
      <c r="N22" s="58">
        <v>83.64</v>
      </c>
      <c r="O22" s="58">
        <v>87.27</v>
      </c>
      <c r="P22" s="58">
        <v>87.27</v>
      </c>
      <c r="Q22" s="58">
        <v>75.45</v>
      </c>
      <c r="R22" s="58">
        <v>90.91</v>
      </c>
      <c r="S22" s="58">
        <v>80</v>
      </c>
      <c r="T22" s="58">
        <v>81.819999999999993</v>
      </c>
      <c r="U22" s="58">
        <v>95.45</v>
      </c>
      <c r="V22" s="53">
        <v>76.489999999999995</v>
      </c>
      <c r="W22" s="53">
        <v>87.97</v>
      </c>
      <c r="X22" s="53">
        <v>0</v>
      </c>
      <c r="Y22" s="78">
        <v>60.038240917782026</v>
      </c>
      <c r="Z22" s="78">
        <v>51.434034416826002</v>
      </c>
      <c r="AA22" s="78">
        <v>50.410958904109592</v>
      </c>
      <c r="AB22" s="78">
        <v>43.287671232876711</v>
      </c>
      <c r="AC22" s="80">
        <v>0</v>
      </c>
      <c r="AD22" s="80">
        <v>8.4468664850136239</v>
      </c>
      <c r="AE22" s="40"/>
    </row>
    <row r="23" spans="1:31" ht="15.75" customHeight="1">
      <c r="A23" s="28" t="s">
        <v>109</v>
      </c>
      <c r="B23" s="66">
        <f t="shared" si="0"/>
        <v>73.849999999999994</v>
      </c>
      <c r="C23" s="66">
        <f t="shared" si="1"/>
        <v>65.33</v>
      </c>
      <c r="D23" s="66">
        <f t="shared" si="2"/>
        <v>72.430000000000007</v>
      </c>
      <c r="E23" s="66">
        <f t="shared" si="3"/>
        <v>80.95</v>
      </c>
      <c r="F23" s="35">
        <f t="shared" si="4"/>
        <v>0</v>
      </c>
      <c r="G23" s="54">
        <v>115.03</v>
      </c>
      <c r="H23" s="54">
        <v>80.95</v>
      </c>
      <c r="I23" s="54">
        <v>73.849999999999994</v>
      </c>
      <c r="J23" s="54">
        <v>65.33</v>
      </c>
      <c r="K23" s="54">
        <v>72.430000000000007</v>
      </c>
      <c r="L23" s="54">
        <v>76.69</v>
      </c>
      <c r="M23" s="54">
        <v>71.010000000000005</v>
      </c>
      <c r="N23" s="58">
        <v>78.11</v>
      </c>
      <c r="O23" s="58">
        <v>68.17</v>
      </c>
      <c r="P23" s="58">
        <v>76.69</v>
      </c>
      <c r="Q23" s="58">
        <v>79.53</v>
      </c>
      <c r="R23" s="58">
        <v>80.95</v>
      </c>
      <c r="S23" s="58">
        <v>66.75</v>
      </c>
      <c r="T23" s="58">
        <v>76.69</v>
      </c>
      <c r="U23" s="58">
        <v>85.21</v>
      </c>
      <c r="V23" s="53">
        <v>60.31</v>
      </c>
      <c r="W23" s="53">
        <v>64.08</v>
      </c>
      <c r="X23" s="53">
        <v>0</v>
      </c>
      <c r="Y23" s="78">
        <v>68.639053254437869</v>
      </c>
      <c r="Z23" s="78">
        <v>56.360946745562131</v>
      </c>
      <c r="AA23" s="78">
        <v>40</v>
      </c>
      <c r="AB23" s="78">
        <v>32.427184466019412</v>
      </c>
      <c r="AC23" s="78">
        <v>0</v>
      </c>
      <c r="AD23" s="78">
        <v>8.9795918367346932</v>
      </c>
      <c r="AE23" s="40"/>
    </row>
    <row r="24" spans="1:31" ht="15.75" customHeight="1">
      <c r="A24" s="29" t="s">
        <v>110</v>
      </c>
      <c r="B24" s="66">
        <f t="shared" si="0"/>
        <v>53.1</v>
      </c>
      <c r="C24" s="66">
        <f t="shared" si="1"/>
        <v>43.89</v>
      </c>
      <c r="D24" s="66">
        <f t="shared" si="2"/>
        <v>51.68</v>
      </c>
      <c r="E24" s="66">
        <f t="shared" si="3"/>
        <v>41.77</v>
      </c>
      <c r="F24" s="35">
        <f t="shared" si="4"/>
        <v>0</v>
      </c>
      <c r="G24" s="54">
        <v>43.89</v>
      </c>
      <c r="H24" s="54">
        <v>42.48</v>
      </c>
      <c r="I24" s="54">
        <v>53.1</v>
      </c>
      <c r="J24" s="54">
        <v>43.89</v>
      </c>
      <c r="K24" s="54">
        <v>51.68</v>
      </c>
      <c r="L24" s="54">
        <v>58.05</v>
      </c>
      <c r="M24" s="54">
        <v>30.44</v>
      </c>
      <c r="N24" s="58">
        <v>24.78</v>
      </c>
      <c r="O24" s="58">
        <v>38.229999999999997</v>
      </c>
      <c r="P24" s="58">
        <v>36.81</v>
      </c>
      <c r="Q24" s="58">
        <v>28.32</v>
      </c>
      <c r="R24" s="58">
        <v>41.77</v>
      </c>
      <c r="S24" s="58">
        <v>23.36</v>
      </c>
      <c r="T24" s="58">
        <v>29.73</v>
      </c>
      <c r="U24" s="58">
        <v>29.03</v>
      </c>
      <c r="V24" s="53">
        <v>29.32</v>
      </c>
      <c r="W24" s="53">
        <v>33.950000000000003</v>
      </c>
      <c r="X24" s="53">
        <v>0</v>
      </c>
      <c r="Y24" s="78">
        <v>57.070707070707073</v>
      </c>
      <c r="Z24" s="78">
        <v>37.272727272727273</v>
      </c>
      <c r="AA24" s="78">
        <v>39.484978540772531</v>
      </c>
      <c r="AB24" s="78">
        <v>18.31187410586552</v>
      </c>
      <c r="AC24" s="78">
        <v>0</v>
      </c>
      <c r="AD24" s="78">
        <v>14.409221902017292</v>
      </c>
      <c r="AE24" s="40"/>
    </row>
    <row r="25" spans="1:31" ht="15.75" customHeight="1">
      <c r="A25" s="29" t="s">
        <v>111</v>
      </c>
      <c r="B25" s="66">
        <f t="shared" si="0"/>
        <v>107.51</v>
      </c>
      <c r="C25" s="66">
        <f t="shared" si="1"/>
        <v>107.51</v>
      </c>
      <c r="D25" s="66">
        <f t="shared" si="2"/>
        <v>104.25</v>
      </c>
      <c r="E25" s="66">
        <f t="shared" si="3"/>
        <v>86.88</v>
      </c>
      <c r="F25" s="35">
        <f t="shared" si="4"/>
        <v>75</v>
      </c>
      <c r="G25" s="54">
        <v>97.74</v>
      </c>
      <c r="H25" s="54">
        <v>104.25</v>
      </c>
      <c r="I25" s="54">
        <v>107.51</v>
      </c>
      <c r="J25" s="54">
        <v>107.51</v>
      </c>
      <c r="K25" s="54">
        <v>104.25</v>
      </c>
      <c r="L25" s="54">
        <v>92.31</v>
      </c>
      <c r="M25" s="54">
        <v>83.62</v>
      </c>
      <c r="N25" s="58">
        <v>90.14</v>
      </c>
      <c r="O25" s="58">
        <v>86.88</v>
      </c>
      <c r="P25" s="58">
        <v>91.22</v>
      </c>
      <c r="Q25" s="58">
        <v>115.11</v>
      </c>
      <c r="R25" s="58">
        <v>86.88</v>
      </c>
      <c r="S25" s="58">
        <v>90.14</v>
      </c>
      <c r="T25" s="58">
        <v>86.88</v>
      </c>
      <c r="U25" s="58">
        <v>155.29</v>
      </c>
      <c r="V25" s="53">
        <v>139.4</v>
      </c>
      <c r="W25" s="53">
        <v>178.2</v>
      </c>
      <c r="X25" s="53">
        <v>0</v>
      </c>
      <c r="Y25" s="78">
        <v>88.994307400379498</v>
      </c>
      <c r="Z25" s="78">
        <v>78.178368121442119</v>
      </c>
      <c r="AA25" s="78">
        <v>75.454545454545453</v>
      </c>
      <c r="AB25" s="78">
        <v>52.72727272727272</v>
      </c>
      <c r="AC25" s="79">
        <v>13.402061855670103</v>
      </c>
      <c r="AD25" s="79">
        <v>33.830845771144283</v>
      </c>
      <c r="AE25" s="40"/>
    </row>
    <row r="26" spans="1:31" ht="15.75" customHeight="1">
      <c r="A26" s="29" t="s">
        <v>112</v>
      </c>
      <c r="B26" s="66">
        <f t="shared" si="0"/>
        <v>3.06</v>
      </c>
      <c r="C26" s="66">
        <f t="shared" si="1"/>
        <v>1.53</v>
      </c>
      <c r="D26" s="66">
        <f t="shared" si="2"/>
        <v>3.06</v>
      </c>
      <c r="E26" s="66">
        <f t="shared" si="3"/>
        <v>4.59</v>
      </c>
      <c r="F26" s="35">
        <f t="shared" si="4"/>
        <v>0</v>
      </c>
      <c r="G26" s="54">
        <v>4.59</v>
      </c>
      <c r="H26" s="54">
        <v>1.53</v>
      </c>
      <c r="I26" s="54">
        <v>3.06</v>
      </c>
      <c r="J26" s="54">
        <v>1.53</v>
      </c>
      <c r="K26" s="54">
        <v>3.06</v>
      </c>
      <c r="L26" s="54">
        <v>7.64</v>
      </c>
      <c r="M26" s="54">
        <v>7.64</v>
      </c>
      <c r="N26" s="58">
        <v>1.53</v>
      </c>
      <c r="O26" s="58">
        <v>4.59</v>
      </c>
      <c r="P26" s="58">
        <v>4.59</v>
      </c>
      <c r="Q26" s="58">
        <v>0</v>
      </c>
      <c r="R26" s="58">
        <v>4.59</v>
      </c>
      <c r="S26" s="58">
        <v>1.53</v>
      </c>
      <c r="T26" s="58">
        <v>1.53</v>
      </c>
      <c r="U26" s="58">
        <v>0</v>
      </c>
      <c r="V26" s="53">
        <v>3.4</v>
      </c>
      <c r="W26" s="53">
        <v>3.4</v>
      </c>
      <c r="X26" s="53">
        <v>0</v>
      </c>
      <c r="Y26" s="78">
        <v>55.307262569832403</v>
      </c>
      <c r="Z26" s="78">
        <v>44.506517690875228</v>
      </c>
      <c r="AA26" s="78">
        <v>47.708894878706197</v>
      </c>
      <c r="AB26" s="78">
        <v>31.266846361185983</v>
      </c>
      <c r="AC26" s="78">
        <v>0</v>
      </c>
      <c r="AD26" s="78">
        <v>33.87096774193548</v>
      </c>
      <c r="AE26" s="40"/>
    </row>
    <row r="27" spans="1:31" ht="15.75" customHeight="1">
      <c r="A27" s="29" t="s">
        <v>113</v>
      </c>
      <c r="B27" s="66">
        <f t="shared" si="0"/>
        <v>80.62</v>
      </c>
      <c r="C27" s="66">
        <f t="shared" si="1"/>
        <v>56.25</v>
      </c>
      <c r="D27" s="66">
        <f t="shared" si="2"/>
        <v>80.62</v>
      </c>
      <c r="E27" s="66">
        <f t="shared" si="3"/>
        <v>93.75</v>
      </c>
      <c r="F27" s="35">
        <f t="shared" si="4"/>
        <v>0</v>
      </c>
      <c r="G27" s="54">
        <v>58.12</v>
      </c>
      <c r="H27" s="54">
        <v>75</v>
      </c>
      <c r="I27" s="54">
        <v>80.62</v>
      </c>
      <c r="J27" s="54">
        <v>56.25</v>
      </c>
      <c r="K27" s="54">
        <v>80.62</v>
      </c>
      <c r="L27" s="54">
        <v>67.5</v>
      </c>
      <c r="M27" s="54">
        <v>80.62</v>
      </c>
      <c r="N27" s="58">
        <v>65.62</v>
      </c>
      <c r="O27" s="58">
        <v>82.5</v>
      </c>
      <c r="P27" s="58">
        <v>93.75</v>
      </c>
      <c r="Q27" s="58">
        <v>61.87</v>
      </c>
      <c r="R27" s="58">
        <v>93.75</v>
      </c>
      <c r="S27" s="58">
        <v>61.87</v>
      </c>
      <c r="T27" s="58">
        <v>61.87</v>
      </c>
      <c r="U27" s="58">
        <v>63.75</v>
      </c>
      <c r="V27" s="53">
        <v>72.73</v>
      </c>
      <c r="W27" s="53">
        <v>81.819999999999993</v>
      </c>
      <c r="X27" s="53">
        <v>0</v>
      </c>
      <c r="Y27" s="78">
        <v>69.879518072289159</v>
      </c>
      <c r="Z27" s="78">
        <v>53.614457831325304</v>
      </c>
      <c r="AA27" s="78">
        <v>56.763925729442967</v>
      </c>
      <c r="AB27" s="78">
        <v>39.522546419098141</v>
      </c>
      <c r="AC27" s="78">
        <v>0</v>
      </c>
      <c r="AD27" s="78">
        <v>15.469613259668508</v>
      </c>
      <c r="AE27" s="40"/>
    </row>
    <row r="28" spans="1:31" ht="15.75" customHeight="1" thickBot="1">
      <c r="A28" s="30" t="s">
        <v>114</v>
      </c>
      <c r="B28" s="66">
        <f t="shared" si="0"/>
        <v>94.1</v>
      </c>
      <c r="C28" s="66">
        <f t="shared" si="1"/>
        <v>82.01</v>
      </c>
      <c r="D28" s="66">
        <f t="shared" si="2"/>
        <v>94.96</v>
      </c>
      <c r="E28" s="66">
        <f t="shared" si="3"/>
        <v>83.74</v>
      </c>
      <c r="F28" s="37">
        <f t="shared" si="4"/>
        <v>0</v>
      </c>
      <c r="G28" s="55">
        <v>91.51</v>
      </c>
      <c r="H28" s="55">
        <v>74.239999999999995</v>
      </c>
      <c r="I28" s="55">
        <v>94.1</v>
      </c>
      <c r="J28" s="55">
        <v>82.01</v>
      </c>
      <c r="K28" s="55">
        <v>94.96</v>
      </c>
      <c r="L28" s="55">
        <v>88.06</v>
      </c>
      <c r="M28" s="54">
        <v>90.65</v>
      </c>
      <c r="N28" s="58">
        <v>107.05</v>
      </c>
      <c r="O28" s="58">
        <v>85.47</v>
      </c>
      <c r="P28" s="58">
        <v>86.33</v>
      </c>
      <c r="Q28" s="58">
        <v>101.01</v>
      </c>
      <c r="R28" s="58">
        <v>83.74</v>
      </c>
      <c r="S28" s="58">
        <v>86.33</v>
      </c>
      <c r="T28" s="58">
        <v>87.19</v>
      </c>
      <c r="U28" s="58">
        <v>112.23</v>
      </c>
      <c r="V28" s="53">
        <v>61.07</v>
      </c>
      <c r="W28" s="53">
        <v>67.459999999999994</v>
      </c>
      <c r="X28" s="53">
        <v>0</v>
      </c>
      <c r="Y28" s="78">
        <v>61.984282907662077</v>
      </c>
      <c r="Z28" s="78">
        <v>53.732809430255401</v>
      </c>
      <c r="AA28" s="78">
        <v>54.639175257731956</v>
      </c>
      <c r="AB28" s="78">
        <v>38.273195876288653</v>
      </c>
      <c r="AC28" s="78">
        <v>0.54794520547945202</v>
      </c>
      <c r="AD28" s="78">
        <v>22.911051212938006</v>
      </c>
      <c r="AE28" s="40"/>
    </row>
    <row r="29" spans="1:31" ht="19.5" customHeight="1" thickBot="1">
      <c r="A29" s="11" t="s">
        <v>87</v>
      </c>
      <c r="B29" s="72">
        <f>I29</f>
        <v>71.459999999999994</v>
      </c>
      <c r="C29" s="72">
        <f>J29</f>
        <v>68.66</v>
      </c>
      <c r="D29" s="72">
        <f>K29</f>
        <v>69.290000000000006</v>
      </c>
      <c r="E29" s="51">
        <f>R29</f>
        <v>74.569999999999993</v>
      </c>
      <c r="F29" s="36">
        <f t="shared" si="4"/>
        <v>0</v>
      </c>
      <c r="G29" s="71">
        <v>76.06</v>
      </c>
      <c r="H29" s="71">
        <v>66.790000000000006</v>
      </c>
      <c r="I29" s="71">
        <v>71.459999999999994</v>
      </c>
      <c r="J29" s="71">
        <v>68.66</v>
      </c>
      <c r="K29" s="71">
        <v>69.290000000000006</v>
      </c>
      <c r="L29" s="71">
        <v>69.260000000000005</v>
      </c>
      <c r="M29" s="71">
        <v>67.72</v>
      </c>
      <c r="N29" s="81">
        <v>66.2</v>
      </c>
      <c r="O29" s="81">
        <v>71.05</v>
      </c>
      <c r="P29" s="81">
        <v>71.349999999999994</v>
      </c>
      <c r="Q29" s="81">
        <v>55.47</v>
      </c>
      <c r="R29" s="81">
        <v>74.569999999999993</v>
      </c>
      <c r="S29" s="81">
        <v>58.2</v>
      </c>
      <c r="T29" s="81">
        <v>64.98</v>
      </c>
      <c r="U29" s="81">
        <v>74.709999999999994</v>
      </c>
      <c r="V29" s="52">
        <v>51.78</v>
      </c>
      <c r="W29" s="52">
        <v>65.03</v>
      </c>
      <c r="X29" s="52">
        <v>0</v>
      </c>
      <c r="Y29" s="82">
        <v>61.803289178985089</v>
      </c>
      <c r="Z29" s="82">
        <v>49.56805528892302</v>
      </c>
      <c r="AA29" s="82">
        <v>52.185193469022593</v>
      </c>
      <c r="AB29" s="82">
        <v>35.638559606352047</v>
      </c>
      <c r="AC29" s="82">
        <v>3.9932979614632784</v>
      </c>
      <c r="AD29" s="82">
        <v>17.641706851059958</v>
      </c>
      <c r="AE29" s="40"/>
    </row>
    <row r="30" spans="1:31" ht="15.75" customHeight="1">
      <c r="A30" s="12"/>
      <c r="B30" s="13"/>
      <c r="C30" s="13"/>
      <c r="D30" s="13"/>
      <c r="E30" s="13"/>
      <c r="F30" s="14"/>
      <c r="G30" s="15"/>
      <c r="H30" s="15"/>
      <c r="I30" s="15"/>
      <c r="J30" s="15"/>
      <c r="K30" s="15"/>
      <c r="L30" s="15"/>
      <c r="M30" s="15"/>
      <c r="N30" s="16"/>
      <c r="O30" s="16"/>
      <c r="P30" s="16"/>
      <c r="Q30" s="16"/>
      <c r="R30" s="16"/>
      <c r="S30" s="16"/>
      <c r="T30" s="16"/>
      <c r="U30" s="16"/>
      <c r="V30" s="17"/>
      <c r="W30" s="17"/>
      <c r="X30" s="17"/>
      <c r="Y30" s="17"/>
      <c r="Z30" s="17"/>
      <c r="AA30" s="17"/>
      <c r="AB30" s="17"/>
      <c r="AC30" s="18"/>
      <c r="AD30" s="18"/>
    </row>
    <row r="31" spans="1:31" ht="15.75" customHeight="1">
      <c r="A31" s="19" t="s">
        <v>70</v>
      </c>
    </row>
    <row r="32" spans="1:31" ht="15.75" customHeight="1">
      <c r="A32" s="46" t="s">
        <v>117</v>
      </c>
      <c r="B32" s="47"/>
      <c r="C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46" t="s">
        <v>118</v>
      </c>
    </row>
    <row r="34" spans="1:16">
      <c r="A34" s="47"/>
      <c r="B34" s="47"/>
      <c r="C34" s="20"/>
      <c r="D34" s="23"/>
      <c r="E34" s="20"/>
      <c r="G34" s="41"/>
      <c r="H34" s="40"/>
      <c r="I34" s="40"/>
      <c r="J34" s="40"/>
      <c r="K34" s="40"/>
      <c r="L34" s="40"/>
      <c r="M34" s="40"/>
      <c r="N34" s="40"/>
      <c r="O34" s="40"/>
      <c r="P34" s="40"/>
    </row>
    <row r="35" spans="1:16" ht="15" customHeight="1">
      <c r="A35" s="88" t="s">
        <v>119</v>
      </c>
      <c r="B35" s="88"/>
      <c r="C35" s="88"/>
    </row>
    <row r="37" spans="1:16" ht="15" customHeight="1"/>
  </sheetData>
  <mergeCells count="6">
    <mergeCell ref="A35:C35"/>
    <mergeCell ref="V1:AD1"/>
    <mergeCell ref="A1:A2"/>
    <mergeCell ref="B1:F1"/>
    <mergeCell ref="G1:M1"/>
    <mergeCell ref="N1:U1"/>
  </mergeCells>
  <hyperlinks>
    <hyperlink ref="A31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Cobertura Estado</vt:lpstr>
      <vt:lpstr>Cobertura Vacinal - Central</vt:lpstr>
      <vt:lpstr>Cobertura Vacinal - Metro</vt:lpstr>
      <vt:lpstr>Cobertura Vacinal - Norte</vt:lpstr>
      <vt:lpstr>Cobertura Vacinal - Sul</vt:lpstr>
      <vt:lpstr>Plan1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flaviasaibel</dc:creator>
  <cp:lastModifiedBy>flaviasaibel</cp:lastModifiedBy>
  <dcterms:created xsi:type="dcterms:W3CDTF">2018-10-23T11:06:27Z</dcterms:created>
  <dcterms:modified xsi:type="dcterms:W3CDTF">2021-06-25T17:02:37Z</dcterms:modified>
</cp:coreProperties>
</file>