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COBERTURAS VACINAIS ES\Cobertura Vacinal 2023\ROTINA\"/>
    </mc:Choice>
  </mc:AlternateContent>
  <bookViews>
    <workbookView xWindow="0" yWindow="0" windowWidth="28800" windowHeight="12435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" sheetId="3" r:id="rId4"/>
  </sheets>
  <definedNames>
    <definedName name="_xlnm._FilterDatabase" localSheetId="1" hidden="1">'Cobertura Reforços 1 e 4 anos'!$A$1:$V$79</definedName>
    <definedName name="_xlnm._FilterDatabase" localSheetId="0" hidden="1">'Cobertura Rotina &lt; 2 anos'!$A$1:$W$86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V84" i="4"/>
  <c r="V83" i="4"/>
  <c r="V82" i="4"/>
  <c r="V81" i="4"/>
  <c r="T84" i="4"/>
  <c r="T83" i="4"/>
  <c r="T82" i="4"/>
  <c r="T81" i="4"/>
  <c r="T85" i="4" s="1"/>
  <c r="R84" i="4"/>
  <c r="R83" i="4"/>
  <c r="R82" i="4"/>
  <c r="R81" i="4"/>
  <c r="P84" i="4"/>
  <c r="P83" i="4"/>
  <c r="P82" i="4"/>
  <c r="P81" i="4"/>
  <c r="N84" i="4"/>
  <c r="N83" i="4"/>
  <c r="N82" i="4"/>
  <c r="N81" i="4"/>
  <c r="N85" i="4" s="1"/>
  <c r="L81" i="4"/>
  <c r="L84" i="4"/>
  <c r="L83" i="4"/>
  <c r="L82" i="4"/>
  <c r="J84" i="4"/>
  <c r="J83" i="4"/>
  <c r="J82" i="4"/>
  <c r="J81" i="4"/>
  <c r="H84" i="4"/>
  <c r="H83" i="4"/>
  <c r="H82" i="4"/>
  <c r="H81" i="4"/>
  <c r="F84" i="4"/>
  <c r="F83" i="4"/>
  <c r="F82" i="4"/>
  <c r="F81" i="4"/>
  <c r="D84" i="4"/>
  <c r="D83" i="4"/>
  <c r="D82" i="4"/>
  <c r="D81" i="4"/>
  <c r="D85" i="4" s="1"/>
  <c r="E85" i="4" s="1"/>
  <c r="L85" i="4" l="1"/>
  <c r="R85" i="4"/>
  <c r="H85" i="4"/>
  <c r="J85" i="4"/>
  <c r="P85" i="4"/>
  <c r="V85" i="4"/>
  <c r="F85" i="4"/>
  <c r="C81" i="4"/>
  <c r="C85" i="4"/>
  <c r="C84" i="4"/>
  <c r="C83" i="4"/>
  <c r="C82" i="4"/>
  <c r="W83" i="4" l="1"/>
  <c r="Q81" i="4"/>
  <c r="M82" i="4"/>
  <c r="M84" i="4"/>
  <c r="M85" i="4"/>
  <c r="I83" i="4"/>
  <c r="U82" i="4"/>
  <c r="Q85" i="4"/>
  <c r="K81" i="4"/>
  <c r="Q84" i="4"/>
  <c r="W82" i="4"/>
  <c r="Q83" i="4"/>
  <c r="U81" i="4"/>
  <c r="E81" i="4"/>
  <c r="I81" i="4"/>
  <c r="Q82" i="4"/>
  <c r="U85" i="4"/>
  <c r="I85" i="4"/>
  <c r="U84" i="4"/>
  <c r="I84" i="4"/>
  <c r="O81" i="4"/>
  <c r="U83" i="4"/>
  <c r="W81" i="4"/>
  <c r="G81" i="4"/>
  <c r="W85" i="4"/>
  <c r="I82" i="4"/>
  <c r="M81" i="4"/>
  <c r="M83" i="4"/>
  <c r="W84" i="4"/>
  <c r="W79" i="4"/>
  <c r="U79" i="4"/>
  <c r="S79" i="4"/>
  <c r="Q79" i="4"/>
  <c r="O79" i="4"/>
  <c r="M79" i="4"/>
  <c r="K79" i="4"/>
  <c r="I79" i="4"/>
  <c r="G79" i="4"/>
  <c r="E79" i="4"/>
  <c r="W78" i="4"/>
  <c r="U78" i="4"/>
  <c r="S78" i="4"/>
  <c r="Q78" i="4"/>
  <c r="O78" i="4"/>
  <c r="M78" i="4"/>
  <c r="K78" i="4"/>
  <c r="I78" i="4"/>
  <c r="G78" i="4"/>
  <c r="E78" i="4"/>
  <c r="W77" i="4"/>
  <c r="U77" i="4"/>
  <c r="S77" i="4"/>
  <c r="Q77" i="4"/>
  <c r="O77" i="4"/>
  <c r="M77" i="4"/>
  <c r="K77" i="4"/>
  <c r="I77" i="4"/>
  <c r="G77" i="4"/>
  <c r="E77" i="4"/>
  <c r="W76" i="4"/>
  <c r="U76" i="4"/>
  <c r="S76" i="4"/>
  <c r="Q76" i="4"/>
  <c r="O76" i="4"/>
  <c r="M76" i="4"/>
  <c r="K76" i="4"/>
  <c r="I76" i="4"/>
  <c r="G76" i="4"/>
  <c r="E76" i="4"/>
  <c r="W75" i="4"/>
  <c r="U75" i="4"/>
  <c r="S75" i="4"/>
  <c r="Q75" i="4"/>
  <c r="O75" i="4"/>
  <c r="M75" i="4"/>
  <c r="K75" i="4"/>
  <c r="I75" i="4"/>
  <c r="G75" i="4"/>
  <c r="E75" i="4"/>
  <c r="W74" i="4"/>
  <c r="U74" i="4"/>
  <c r="S74" i="4"/>
  <c r="Q74" i="4"/>
  <c r="O74" i="4"/>
  <c r="M74" i="4"/>
  <c r="K74" i="4"/>
  <c r="I74" i="4"/>
  <c r="G74" i="4"/>
  <c r="E74" i="4"/>
  <c r="W73" i="4"/>
  <c r="U73" i="4"/>
  <c r="S73" i="4"/>
  <c r="Q73" i="4"/>
  <c r="O73" i="4"/>
  <c r="M73" i="4"/>
  <c r="K73" i="4"/>
  <c r="I73" i="4"/>
  <c r="G73" i="4"/>
  <c r="E73" i="4"/>
  <c r="W72" i="4"/>
  <c r="U72" i="4"/>
  <c r="S72" i="4"/>
  <c r="Q72" i="4"/>
  <c r="O72" i="4"/>
  <c r="M72" i="4"/>
  <c r="K72" i="4"/>
  <c r="I72" i="4"/>
  <c r="G72" i="4"/>
  <c r="E72" i="4"/>
  <c r="W71" i="4"/>
  <c r="U71" i="4"/>
  <c r="S71" i="4"/>
  <c r="Q71" i="4"/>
  <c r="O71" i="4"/>
  <c r="M71" i="4"/>
  <c r="K71" i="4"/>
  <c r="I71" i="4"/>
  <c r="G71" i="4"/>
  <c r="E71" i="4"/>
  <c r="W70" i="4"/>
  <c r="U70" i="4"/>
  <c r="S70" i="4"/>
  <c r="Q70" i="4"/>
  <c r="O70" i="4"/>
  <c r="M70" i="4"/>
  <c r="K70" i="4"/>
  <c r="I70" i="4"/>
  <c r="G70" i="4"/>
  <c r="E70" i="4"/>
  <c r="W69" i="4"/>
  <c r="U69" i="4"/>
  <c r="S69" i="4"/>
  <c r="Q69" i="4"/>
  <c r="O69" i="4"/>
  <c r="M69" i="4"/>
  <c r="K69" i="4"/>
  <c r="I69" i="4"/>
  <c r="G69" i="4"/>
  <c r="E69" i="4"/>
  <c r="W68" i="4"/>
  <c r="U68" i="4"/>
  <c r="S68" i="4"/>
  <c r="Q68" i="4"/>
  <c r="O68" i="4"/>
  <c r="M68" i="4"/>
  <c r="K68" i="4"/>
  <c r="I68" i="4"/>
  <c r="G68" i="4"/>
  <c r="E68" i="4"/>
  <c r="W67" i="4"/>
  <c r="U67" i="4"/>
  <c r="S67" i="4"/>
  <c r="Q67" i="4"/>
  <c r="O67" i="4"/>
  <c r="M67" i="4"/>
  <c r="K67" i="4"/>
  <c r="I67" i="4"/>
  <c r="G67" i="4"/>
  <c r="E67" i="4"/>
  <c r="W66" i="4"/>
  <c r="U66" i="4"/>
  <c r="S66" i="4"/>
  <c r="Q66" i="4"/>
  <c r="O66" i="4"/>
  <c r="M66" i="4"/>
  <c r="K66" i="4"/>
  <c r="I66" i="4"/>
  <c r="G66" i="4"/>
  <c r="E66" i="4"/>
  <c r="W65" i="4"/>
  <c r="U65" i="4"/>
  <c r="S65" i="4"/>
  <c r="Q65" i="4"/>
  <c r="O65" i="4"/>
  <c r="M65" i="4"/>
  <c r="K65" i="4"/>
  <c r="I65" i="4"/>
  <c r="G65" i="4"/>
  <c r="E65" i="4"/>
  <c r="W64" i="4"/>
  <c r="U64" i="4"/>
  <c r="S64" i="4"/>
  <c r="Q64" i="4"/>
  <c r="O64" i="4"/>
  <c r="M64" i="4"/>
  <c r="K64" i="4"/>
  <c r="I64" i="4"/>
  <c r="G64" i="4"/>
  <c r="E64" i="4"/>
  <c r="W63" i="4"/>
  <c r="U63" i="4"/>
  <c r="S63" i="4"/>
  <c r="Q63" i="4"/>
  <c r="O63" i="4"/>
  <c r="M63" i="4"/>
  <c r="K63" i="4"/>
  <c r="I63" i="4"/>
  <c r="G63" i="4"/>
  <c r="E63" i="4"/>
  <c r="W62" i="4"/>
  <c r="U62" i="4"/>
  <c r="S62" i="4"/>
  <c r="Q62" i="4"/>
  <c r="O62" i="4"/>
  <c r="M62" i="4"/>
  <c r="K62" i="4"/>
  <c r="I62" i="4"/>
  <c r="G62" i="4"/>
  <c r="E62" i="4"/>
  <c r="W61" i="4"/>
  <c r="U61" i="4"/>
  <c r="S61" i="4"/>
  <c r="Q61" i="4"/>
  <c r="O61" i="4"/>
  <c r="M61" i="4"/>
  <c r="K61" i="4"/>
  <c r="I61" i="4"/>
  <c r="G61" i="4"/>
  <c r="E61" i="4"/>
  <c r="W60" i="4"/>
  <c r="U60" i="4"/>
  <c r="S60" i="4"/>
  <c r="Q60" i="4"/>
  <c r="O60" i="4"/>
  <c r="M60" i="4"/>
  <c r="K60" i="4"/>
  <c r="I60" i="4"/>
  <c r="G60" i="4"/>
  <c r="E60" i="4"/>
  <c r="W59" i="4"/>
  <c r="U59" i="4"/>
  <c r="S59" i="4"/>
  <c r="Q59" i="4"/>
  <c r="O59" i="4"/>
  <c r="M59" i="4"/>
  <c r="K59" i="4"/>
  <c r="I59" i="4"/>
  <c r="G59" i="4"/>
  <c r="E59" i="4"/>
  <c r="W58" i="4"/>
  <c r="U58" i="4"/>
  <c r="S58" i="4"/>
  <c r="Q58" i="4"/>
  <c r="O58" i="4"/>
  <c r="M58" i="4"/>
  <c r="K58" i="4"/>
  <c r="I58" i="4"/>
  <c r="G58" i="4"/>
  <c r="E58" i="4"/>
  <c r="W57" i="4"/>
  <c r="U57" i="4"/>
  <c r="S57" i="4"/>
  <c r="Q57" i="4"/>
  <c r="O57" i="4"/>
  <c r="M57" i="4"/>
  <c r="K57" i="4"/>
  <c r="I57" i="4"/>
  <c r="G57" i="4"/>
  <c r="E57" i="4"/>
  <c r="W56" i="4"/>
  <c r="U56" i="4"/>
  <c r="S56" i="4"/>
  <c r="Q56" i="4"/>
  <c r="O56" i="4"/>
  <c r="M56" i="4"/>
  <c r="K56" i="4"/>
  <c r="I56" i="4"/>
  <c r="G56" i="4"/>
  <c r="E56" i="4"/>
  <c r="W55" i="4"/>
  <c r="U55" i="4"/>
  <c r="S55" i="4"/>
  <c r="Q55" i="4"/>
  <c r="O55" i="4"/>
  <c r="M55" i="4"/>
  <c r="K55" i="4"/>
  <c r="I55" i="4"/>
  <c r="G55" i="4"/>
  <c r="E55" i="4"/>
  <c r="W54" i="4"/>
  <c r="U54" i="4"/>
  <c r="S54" i="4"/>
  <c r="Q54" i="4"/>
  <c r="O54" i="4"/>
  <c r="M54" i="4"/>
  <c r="K54" i="4"/>
  <c r="I54" i="4"/>
  <c r="G54" i="4"/>
  <c r="E54" i="4"/>
  <c r="W53" i="4"/>
  <c r="U53" i="4"/>
  <c r="S53" i="4"/>
  <c r="Q53" i="4"/>
  <c r="O53" i="4"/>
  <c r="M53" i="4"/>
  <c r="K53" i="4"/>
  <c r="I53" i="4"/>
  <c r="G53" i="4"/>
  <c r="E53" i="4"/>
  <c r="W52" i="4"/>
  <c r="U52" i="4"/>
  <c r="S52" i="4"/>
  <c r="Q52" i="4"/>
  <c r="O52" i="4"/>
  <c r="M52" i="4"/>
  <c r="K52" i="4"/>
  <c r="I52" i="4"/>
  <c r="G52" i="4"/>
  <c r="E52" i="4"/>
  <c r="W51" i="4"/>
  <c r="U51" i="4"/>
  <c r="S51" i="4"/>
  <c r="Q51" i="4"/>
  <c r="O51" i="4"/>
  <c r="M51" i="4"/>
  <c r="K51" i="4"/>
  <c r="I51" i="4"/>
  <c r="G51" i="4"/>
  <c r="E51" i="4"/>
  <c r="W50" i="4"/>
  <c r="U50" i="4"/>
  <c r="S50" i="4"/>
  <c r="Q50" i="4"/>
  <c r="O50" i="4"/>
  <c r="M50" i="4"/>
  <c r="K50" i="4"/>
  <c r="I50" i="4"/>
  <c r="G50" i="4"/>
  <c r="E50" i="4"/>
  <c r="W49" i="4"/>
  <c r="U49" i="4"/>
  <c r="S49" i="4"/>
  <c r="Q49" i="4"/>
  <c r="O49" i="4"/>
  <c r="M49" i="4"/>
  <c r="K49" i="4"/>
  <c r="I49" i="4"/>
  <c r="G49" i="4"/>
  <c r="E49" i="4"/>
  <c r="W48" i="4"/>
  <c r="U48" i="4"/>
  <c r="S48" i="4"/>
  <c r="Q48" i="4"/>
  <c r="O48" i="4"/>
  <c r="M48" i="4"/>
  <c r="K48" i="4"/>
  <c r="I48" i="4"/>
  <c r="G48" i="4"/>
  <c r="E48" i="4"/>
  <c r="W47" i="4"/>
  <c r="U47" i="4"/>
  <c r="S47" i="4"/>
  <c r="Q47" i="4"/>
  <c r="O47" i="4"/>
  <c r="M47" i="4"/>
  <c r="K47" i="4"/>
  <c r="I47" i="4"/>
  <c r="G47" i="4"/>
  <c r="E47" i="4"/>
  <c r="W46" i="4"/>
  <c r="U46" i="4"/>
  <c r="S46" i="4"/>
  <c r="Q46" i="4"/>
  <c r="O46" i="4"/>
  <c r="M46" i="4"/>
  <c r="K46" i="4"/>
  <c r="I46" i="4"/>
  <c r="G46" i="4"/>
  <c r="E46" i="4"/>
  <c r="W45" i="4"/>
  <c r="U45" i="4"/>
  <c r="S45" i="4"/>
  <c r="Q45" i="4"/>
  <c r="O45" i="4"/>
  <c r="M45" i="4"/>
  <c r="K45" i="4"/>
  <c r="I45" i="4"/>
  <c r="G45" i="4"/>
  <c r="E45" i="4"/>
  <c r="W44" i="4"/>
  <c r="U44" i="4"/>
  <c r="S44" i="4"/>
  <c r="Q44" i="4"/>
  <c r="O44" i="4"/>
  <c r="M44" i="4"/>
  <c r="K44" i="4"/>
  <c r="I44" i="4"/>
  <c r="G44" i="4"/>
  <c r="E44" i="4"/>
  <c r="W43" i="4"/>
  <c r="U43" i="4"/>
  <c r="S43" i="4"/>
  <c r="Q43" i="4"/>
  <c r="O43" i="4"/>
  <c r="M43" i="4"/>
  <c r="K43" i="4"/>
  <c r="I43" i="4"/>
  <c r="G43" i="4"/>
  <c r="E43" i="4"/>
  <c r="W42" i="4"/>
  <c r="U42" i="4"/>
  <c r="S42" i="4"/>
  <c r="Q42" i="4"/>
  <c r="O42" i="4"/>
  <c r="M42" i="4"/>
  <c r="K42" i="4"/>
  <c r="I42" i="4"/>
  <c r="G42" i="4"/>
  <c r="E42" i="4"/>
  <c r="W41" i="4"/>
  <c r="U41" i="4"/>
  <c r="S41" i="4"/>
  <c r="Q41" i="4"/>
  <c r="O41" i="4"/>
  <c r="M41" i="4"/>
  <c r="K41" i="4"/>
  <c r="I41" i="4"/>
  <c r="G41" i="4"/>
  <c r="E41" i="4"/>
  <c r="W40" i="4"/>
  <c r="U40" i="4"/>
  <c r="S40" i="4"/>
  <c r="Q40" i="4"/>
  <c r="O40" i="4"/>
  <c r="M40" i="4"/>
  <c r="K40" i="4"/>
  <c r="I40" i="4"/>
  <c r="G40" i="4"/>
  <c r="E40" i="4"/>
  <c r="W39" i="4"/>
  <c r="U39" i="4"/>
  <c r="S39" i="4"/>
  <c r="Q39" i="4"/>
  <c r="O39" i="4"/>
  <c r="M39" i="4"/>
  <c r="K39" i="4"/>
  <c r="I39" i="4"/>
  <c r="G39" i="4"/>
  <c r="E39" i="4"/>
  <c r="W38" i="4"/>
  <c r="U38" i="4"/>
  <c r="S38" i="4"/>
  <c r="Q38" i="4"/>
  <c r="O38" i="4"/>
  <c r="M38" i="4"/>
  <c r="K38" i="4"/>
  <c r="I38" i="4"/>
  <c r="G38" i="4"/>
  <c r="E38" i="4"/>
  <c r="W37" i="4"/>
  <c r="U37" i="4"/>
  <c r="S37" i="4"/>
  <c r="Q37" i="4"/>
  <c r="O37" i="4"/>
  <c r="M37" i="4"/>
  <c r="K37" i="4"/>
  <c r="I37" i="4"/>
  <c r="G37" i="4"/>
  <c r="E37" i="4"/>
  <c r="W36" i="4"/>
  <c r="U36" i="4"/>
  <c r="S36" i="4"/>
  <c r="Q36" i="4"/>
  <c r="O36" i="4"/>
  <c r="M36" i="4"/>
  <c r="K36" i="4"/>
  <c r="I36" i="4"/>
  <c r="G36" i="4"/>
  <c r="E36" i="4"/>
  <c r="W35" i="4"/>
  <c r="U35" i="4"/>
  <c r="S35" i="4"/>
  <c r="Q35" i="4"/>
  <c r="O35" i="4"/>
  <c r="M35" i="4"/>
  <c r="K35" i="4"/>
  <c r="I35" i="4"/>
  <c r="G35" i="4"/>
  <c r="E35" i="4"/>
  <c r="W34" i="4"/>
  <c r="U34" i="4"/>
  <c r="S34" i="4"/>
  <c r="Q34" i="4"/>
  <c r="O34" i="4"/>
  <c r="M34" i="4"/>
  <c r="K34" i="4"/>
  <c r="I34" i="4"/>
  <c r="G34" i="4"/>
  <c r="E34" i="4"/>
  <c r="W33" i="4"/>
  <c r="U33" i="4"/>
  <c r="S33" i="4"/>
  <c r="Q33" i="4"/>
  <c r="O33" i="4"/>
  <c r="M33" i="4"/>
  <c r="K33" i="4"/>
  <c r="I33" i="4"/>
  <c r="G33" i="4"/>
  <c r="E33" i="4"/>
  <c r="W32" i="4"/>
  <c r="U32" i="4"/>
  <c r="S32" i="4"/>
  <c r="Q32" i="4"/>
  <c r="O32" i="4"/>
  <c r="M32" i="4"/>
  <c r="K32" i="4"/>
  <c r="I32" i="4"/>
  <c r="G32" i="4"/>
  <c r="E32" i="4"/>
  <c r="W31" i="4"/>
  <c r="U31" i="4"/>
  <c r="S31" i="4"/>
  <c r="Q31" i="4"/>
  <c r="O31" i="4"/>
  <c r="M31" i="4"/>
  <c r="K31" i="4"/>
  <c r="I31" i="4"/>
  <c r="G31" i="4"/>
  <c r="E31" i="4"/>
  <c r="W30" i="4"/>
  <c r="U30" i="4"/>
  <c r="S30" i="4"/>
  <c r="Q30" i="4"/>
  <c r="O30" i="4"/>
  <c r="M30" i="4"/>
  <c r="K30" i="4"/>
  <c r="I30" i="4"/>
  <c r="G30" i="4"/>
  <c r="E30" i="4"/>
  <c r="W29" i="4"/>
  <c r="U29" i="4"/>
  <c r="S29" i="4"/>
  <c r="Q29" i="4"/>
  <c r="O29" i="4"/>
  <c r="M29" i="4"/>
  <c r="K29" i="4"/>
  <c r="I29" i="4"/>
  <c r="G29" i="4"/>
  <c r="E29" i="4"/>
  <c r="W28" i="4"/>
  <c r="U28" i="4"/>
  <c r="S28" i="4"/>
  <c r="Q28" i="4"/>
  <c r="O28" i="4"/>
  <c r="M28" i="4"/>
  <c r="K28" i="4"/>
  <c r="I28" i="4"/>
  <c r="G28" i="4"/>
  <c r="E28" i="4"/>
  <c r="W27" i="4"/>
  <c r="U27" i="4"/>
  <c r="S27" i="4"/>
  <c r="Q27" i="4"/>
  <c r="O27" i="4"/>
  <c r="M27" i="4"/>
  <c r="K27" i="4"/>
  <c r="I27" i="4"/>
  <c r="G27" i="4"/>
  <c r="E27" i="4"/>
  <c r="W26" i="4"/>
  <c r="U26" i="4"/>
  <c r="S26" i="4"/>
  <c r="Q26" i="4"/>
  <c r="O26" i="4"/>
  <c r="M26" i="4"/>
  <c r="K26" i="4"/>
  <c r="I26" i="4"/>
  <c r="G26" i="4"/>
  <c r="E26" i="4"/>
  <c r="W25" i="4"/>
  <c r="U25" i="4"/>
  <c r="S25" i="4"/>
  <c r="Q25" i="4"/>
  <c r="O25" i="4"/>
  <c r="M25" i="4"/>
  <c r="K25" i="4"/>
  <c r="I25" i="4"/>
  <c r="G25" i="4"/>
  <c r="E25" i="4"/>
  <c r="W24" i="4"/>
  <c r="U24" i="4"/>
  <c r="S24" i="4"/>
  <c r="Q24" i="4"/>
  <c r="O24" i="4"/>
  <c r="M24" i="4"/>
  <c r="K24" i="4"/>
  <c r="I24" i="4"/>
  <c r="G24" i="4"/>
  <c r="E24" i="4"/>
  <c r="W23" i="4"/>
  <c r="U23" i="4"/>
  <c r="S23" i="4"/>
  <c r="Q23" i="4"/>
  <c r="O23" i="4"/>
  <c r="M23" i="4"/>
  <c r="K23" i="4"/>
  <c r="I23" i="4"/>
  <c r="G23" i="4"/>
  <c r="E23" i="4"/>
  <c r="W22" i="4"/>
  <c r="U22" i="4"/>
  <c r="S22" i="4"/>
  <c r="Q22" i="4"/>
  <c r="O22" i="4"/>
  <c r="M22" i="4"/>
  <c r="K22" i="4"/>
  <c r="I22" i="4"/>
  <c r="G22" i="4"/>
  <c r="E22" i="4"/>
  <c r="W21" i="4"/>
  <c r="U21" i="4"/>
  <c r="S21" i="4"/>
  <c r="Q21" i="4"/>
  <c r="O21" i="4"/>
  <c r="M21" i="4"/>
  <c r="K21" i="4"/>
  <c r="I21" i="4"/>
  <c r="G21" i="4"/>
  <c r="E21" i="4"/>
  <c r="W20" i="4"/>
  <c r="U20" i="4"/>
  <c r="S20" i="4"/>
  <c r="Q20" i="4"/>
  <c r="O20" i="4"/>
  <c r="M20" i="4"/>
  <c r="K20" i="4"/>
  <c r="I20" i="4"/>
  <c r="G20" i="4"/>
  <c r="E20" i="4"/>
  <c r="W19" i="4"/>
  <c r="U19" i="4"/>
  <c r="S19" i="4"/>
  <c r="Q19" i="4"/>
  <c r="O19" i="4"/>
  <c r="M19" i="4"/>
  <c r="K19" i="4"/>
  <c r="I19" i="4"/>
  <c r="G19" i="4"/>
  <c r="E19" i="4"/>
  <c r="W18" i="4"/>
  <c r="U18" i="4"/>
  <c r="S18" i="4"/>
  <c r="Q18" i="4"/>
  <c r="O18" i="4"/>
  <c r="M18" i="4"/>
  <c r="K18" i="4"/>
  <c r="I18" i="4"/>
  <c r="G18" i="4"/>
  <c r="E18" i="4"/>
  <c r="W17" i="4"/>
  <c r="U17" i="4"/>
  <c r="S17" i="4"/>
  <c r="Q17" i="4"/>
  <c r="O17" i="4"/>
  <c r="M17" i="4"/>
  <c r="K17" i="4"/>
  <c r="I17" i="4"/>
  <c r="G17" i="4"/>
  <c r="E17" i="4"/>
  <c r="W16" i="4"/>
  <c r="U16" i="4"/>
  <c r="S16" i="4"/>
  <c r="Q16" i="4"/>
  <c r="O16" i="4"/>
  <c r="M16" i="4"/>
  <c r="K16" i="4"/>
  <c r="I16" i="4"/>
  <c r="G16" i="4"/>
  <c r="E16" i="4"/>
  <c r="W15" i="4"/>
  <c r="U15" i="4"/>
  <c r="S15" i="4"/>
  <c r="Q15" i="4"/>
  <c r="O15" i="4"/>
  <c r="M15" i="4"/>
  <c r="K15" i="4"/>
  <c r="I15" i="4"/>
  <c r="G15" i="4"/>
  <c r="E15" i="4"/>
  <c r="W14" i="4"/>
  <c r="U14" i="4"/>
  <c r="S14" i="4"/>
  <c r="Q14" i="4"/>
  <c r="O14" i="4"/>
  <c r="M14" i="4"/>
  <c r="K14" i="4"/>
  <c r="I14" i="4"/>
  <c r="G14" i="4"/>
  <c r="E14" i="4"/>
  <c r="W13" i="4"/>
  <c r="U13" i="4"/>
  <c r="S13" i="4"/>
  <c r="Q13" i="4"/>
  <c r="O13" i="4"/>
  <c r="M13" i="4"/>
  <c r="K13" i="4"/>
  <c r="I13" i="4"/>
  <c r="G13" i="4"/>
  <c r="E13" i="4"/>
  <c r="W12" i="4"/>
  <c r="U12" i="4"/>
  <c r="S12" i="4"/>
  <c r="Q12" i="4"/>
  <c r="O12" i="4"/>
  <c r="M12" i="4"/>
  <c r="K12" i="4"/>
  <c r="I12" i="4"/>
  <c r="G12" i="4"/>
  <c r="E12" i="4"/>
  <c r="W11" i="4"/>
  <c r="U11" i="4"/>
  <c r="S11" i="4"/>
  <c r="Q11" i="4"/>
  <c r="O11" i="4"/>
  <c r="M11" i="4"/>
  <c r="K11" i="4"/>
  <c r="I11" i="4"/>
  <c r="G11" i="4"/>
  <c r="E11" i="4"/>
  <c r="W10" i="4"/>
  <c r="U10" i="4"/>
  <c r="S10" i="4"/>
  <c r="Q10" i="4"/>
  <c r="O10" i="4"/>
  <c r="M10" i="4"/>
  <c r="K10" i="4"/>
  <c r="I10" i="4"/>
  <c r="G10" i="4"/>
  <c r="E10" i="4"/>
  <c r="W9" i="4"/>
  <c r="U9" i="4"/>
  <c r="S9" i="4"/>
  <c r="Q9" i="4"/>
  <c r="O9" i="4"/>
  <c r="M9" i="4"/>
  <c r="K9" i="4"/>
  <c r="I9" i="4"/>
  <c r="G9" i="4"/>
  <c r="E9" i="4"/>
  <c r="W8" i="4"/>
  <c r="U8" i="4"/>
  <c r="S8" i="4"/>
  <c r="Q8" i="4"/>
  <c r="O8" i="4"/>
  <c r="M8" i="4"/>
  <c r="K8" i="4"/>
  <c r="I8" i="4"/>
  <c r="G8" i="4"/>
  <c r="E8" i="4"/>
  <c r="W7" i="4"/>
  <c r="U7" i="4"/>
  <c r="S7" i="4"/>
  <c r="Q7" i="4"/>
  <c r="O7" i="4"/>
  <c r="M7" i="4"/>
  <c r="K7" i="4"/>
  <c r="I7" i="4"/>
  <c r="G7" i="4"/>
  <c r="E7" i="4"/>
  <c r="W6" i="4"/>
  <c r="U6" i="4"/>
  <c r="S6" i="4"/>
  <c r="Q6" i="4"/>
  <c r="O6" i="4"/>
  <c r="M6" i="4"/>
  <c r="K6" i="4"/>
  <c r="I6" i="4"/>
  <c r="G6" i="4"/>
  <c r="E6" i="4"/>
  <c r="W5" i="4"/>
  <c r="U5" i="4"/>
  <c r="S5" i="4"/>
  <c r="S84" i="4" s="1"/>
  <c r="Q5" i="4"/>
  <c r="O5" i="4"/>
  <c r="O84" i="4" s="1"/>
  <c r="M5" i="4"/>
  <c r="K5" i="4"/>
  <c r="K84" i="4" s="1"/>
  <c r="I5" i="4"/>
  <c r="G5" i="4"/>
  <c r="G84" i="4" s="1"/>
  <c r="E5" i="4"/>
  <c r="E84" i="4" s="1"/>
  <c r="W4" i="4"/>
  <c r="U4" i="4"/>
  <c r="S4" i="4"/>
  <c r="S82" i="4" s="1"/>
  <c r="Q4" i="4"/>
  <c r="O4" i="4"/>
  <c r="O82" i="4" s="1"/>
  <c r="M4" i="4"/>
  <c r="K4" i="4"/>
  <c r="K82" i="4" s="1"/>
  <c r="I4" i="4"/>
  <c r="G4" i="4"/>
  <c r="G82" i="4" s="1"/>
  <c r="E4" i="4"/>
  <c r="E82" i="4" s="1"/>
  <c r="W3" i="4"/>
  <c r="U3" i="4"/>
  <c r="S3" i="4"/>
  <c r="S81" i="4" s="1"/>
  <c r="Q3" i="4"/>
  <c r="O3" i="4"/>
  <c r="M3" i="4"/>
  <c r="K3" i="4"/>
  <c r="I3" i="4"/>
  <c r="G3" i="4"/>
  <c r="E3" i="4"/>
  <c r="W2" i="4"/>
  <c r="U2" i="4"/>
  <c r="S2" i="4"/>
  <c r="Q2" i="4"/>
  <c r="O2" i="4"/>
  <c r="M2" i="4"/>
  <c r="K2" i="4"/>
  <c r="I2" i="4"/>
  <c r="G2" i="4"/>
  <c r="E2" i="4"/>
  <c r="E83" i="4" l="1"/>
  <c r="G83" i="4"/>
  <c r="G85" i="4"/>
  <c r="K85" i="4"/>
  <c r="K83" i="4"/>
  <c r="O85" i="4"/>
  <c r="O83" i="4"/>
  <c r="S85" i="4"/>
  <c r="S83" i="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2" i="1"/>
  <c r="T2" i="1"/>
  <c r="R2" i="1"/>
  <c r="P2" i="1"/>
  <c r="L2" i="1"/>
  <c r="J2" i="1"/>
  <c r="H2" i="1"/>
  <c r="F2" i="1"/>
  <c r="D85" i="1"/>
  <c r="D84" i="1"/>
  <c r="D83" i="1"/>
  <c r="D82" i="1"/>
  <c r="D81" i="1"/>
  <c r="U84" i="1" l="1"/>
  <c r="V84" i="1" s="1"/>
  <c r="U83" i="1"/>
  <c r="V83" i="1" s="1"/>
  <c r="U82" i="1"/>
  <c r="V82" i="1" s="1"/>
  <c r="U81" i="1"/>
  <c r="V81" i="1" s="1"/>
  <c r="U85" i="1"/>
  <c r="V85" i="1" s="1"/>
  <c r="S84" i="1"/>
  <c r="S83" i="1"/>
  <c r="S82" i="1"/>
  <c r="S81" i="1"/>
  <c r="S85" i="1"/>
  <c r="Q84" i="1"/>
  <c r="R84" i="1" s="1"/>
  <c r="Q83" i="1"/>
  <c r="R83" i="1" s="1"/>
  <c r="Q82" i="1"/>
  <c r="R82" i="1" s="1"/>
  <c r="Q81" i="1"/>
  <c r="R81" i="1" s="1"/>
  <c r="Q85" i="1"/>
  <c r="R85" i="1" s="1"/>
  <c r="O84" i="1"/>
  <c r="O83" i="1"/>
  <c r="O82" i="1"/>
  <c r="O81" i="1"/>
  <c r="O85" i="1"/>
  <c r="M84" i="1"/>
  <c r="N84" i="1" s="1"/>
  <c r="M83" i="1"/>
  <c r="N83" i="1" s="1"/>
  <c r="M82" i="1"/>
  <c r="N82" i="1" s="1"/>
  <c r="M81" i="1"/>
  <c r="N81" i="1" s="1"/>
  <c r="M85" i="1"/>
  <c r="N85" i="1" s="1"/>
  <c r="K84" i="1"/>
  <c r="K83" i="1"/>
  <c r="K82" i="1"/>
  <c r="K81" i="1"/>
  <c r="K85" i="1"/>
  <c r="I84" i="1"/>
  <c r="J84" i="1" s="1"/>
  <c r="I83" i="1"/>
  <c r="J83" i="1" s="1"/>
  <c r="I82" i="1"/>
  <c r="J82" i="1" s="1"/>
  <c r="I81" i="1"/>
  <c r="J81" i="1" s="1"/>
  <c r="I85" i="1"/>
  <c r="J85" i="1" s="1"/>
  <c r="G84" i="1"/>
  <c r="G83" i="1"/>
  <c r="G82" i="1"/>
  <c r="G81" i="1"/>
  <c r="G85" i="1"/>
  <c r="E84" i="1"/>
  <c r="E83" i="1"/>
  <c r="E82" i="1"/>
  <c r="C81" i="1"/>
  <c r="C84" i="1"/>
  <c r="C83" i="1"/>
  <c r="C82" i="1"/>
  <c r="T84" i="1" l="1"/>
  <c r="T81" i="1"/>
  <c r="P82" i="1"/>
  <c r="P83" i="1"/>
  <c r="H81" i="1"/>
  <c r="H82" i="1"/>
  <c r="L84" i="1"/>
  <c r="P84" i="1"/>
  <c r="L83" i="1"/>
  <c r="H83" i="1"/>
  <c r="F84" i="1"/>
  <c r="F81" i="1"/>
  <c r="T82" i="1"/>
  <c r="F83" i="1"/>
  <c r="L81" i="1"/>
  <c r="L82" i="1"/>
  <c r="H84" i="1"/>
  <c r="F82" i="1"/>
  <c r="P81" i="1"/>
  <c r="T83" i="1"/>
  <c r="E85" i="1"/>
  <c r="C85" i="1" l="1"/>
  <c r="H85" i="1" l="1"/>
  <c r="F85" i="1"/>
  <c r="T85" i="1" l="1"/>
  <c r="P85" i="1"/>
  <c r="L85" i="1"/>
</calcChain>
</file>

<file path=xl/sharedStrings.xml><?xml version="1.0" encoding="utf-8"?>
<sst xmlns="http://schemas.openxmlformats.org/spreadsheetml/2006/main" count="718" uniqueCount="163">
  <si>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</si>
  <si>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</si>
  <si>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</si>
  <si>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</si>
  <si>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</si>
  <si>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</si>
  <si>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</si>
  <si>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</si>
  <si>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</si>
  <si>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</si>
  <si>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</si>
  <si>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</si>
  <si>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</si>
  <si>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</si>
  <si>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</si>
  <si>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</si>
  <si>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</si>
  <si>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</si>
  <si>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</si>
  <si>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</si>
  <si>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</si>
  <si>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</si>
  <si>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</si>
  <si>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</si>
  <si>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</si>
  <si>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</si>
  <si>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</si>
  <si>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</si>
  <si>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</si>
  <si>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</si>
  <si>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</si>
  <si>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</si>
  <si>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</si>
  <si>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</si>
  <si>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</si>
  <si>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</si>
  <si>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</si>
  <si>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</si>
  <si>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</si>
  <si>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</si>
  <si>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</si>
  <si>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</si>
  <si>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</si>
  <si>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</si>
  <si>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</si>
  <si>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</si>
  <si>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</si>
  <si>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</si>
  <si>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</si>
  <si>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</si>
  <si>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</si>
  <si>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</si>
  <si>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</si>
  <si>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</si>
  <si>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</si>
  <si>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</si>
  <si>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</si>
  <si>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</si>
  <si>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</si>
  <si>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</si>
  <si>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</si>
  <si>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</si>
  <si>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</si>
  <si>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</si>
  <si>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</si>
  <si>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</si>
  <si>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</si>
  <si>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</si>
  <si>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</si>
  <si>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</si>
  <si>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</si>
  <si>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</si>
  <si>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</si>
  <si>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</si>
  <si>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</si>
  <si>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</si>
  <si>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</si>
  <si>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</si>
  <si>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</si>
  <si>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</si>
  <si>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</si>
  <si>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</si>
  <si>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</si>
  <si>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</si>
  <si>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</si>
  <si>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</si>
  <si>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</si>
  <si>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</si>
  <si>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</si>
  <si>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</si>
  <si>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</si>
  <si>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</si>
  <si>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</si>
  <si>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</si>
  <si>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</si>
  <si>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</si>
  <si>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</si>
  <si>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</si>
  <si>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</si>
  <si>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</si>
  <si>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</si>
  <si>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</si>
  <si>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</si>
  <si>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</si>
  <si>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</si>
  <si>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</si>
  <si>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</si>
  <si>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</si>
  <si>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</si>
  <si>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</si>
  <si>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</si>
  <si>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</si>
  <si>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</si>
  <si>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</si>
  <si>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</si>
  <si>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</si>
  <si>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</si>
  <si>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</si>
  <si>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</si>
  <si>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</si>
  <si>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</si>
  <si>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</si>
  <si>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</si>
  <si>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</si>
  <si>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</si>
  <si>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</si>
  <si>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</si>
  <si>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</si>
  <si>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</si>
  <si>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</si>
  <si>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</si>
  <si>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</si>
  <si>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</si>
  <si>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</si>
  <si>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</si>
  <si>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</si>
  <si>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</si>
  <si>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</si>
  <si>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</si>
  <si>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</si>
  <si>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</si>
  <si>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</si>
  <si>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</si>
  <si>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</si>
  <si>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</si>
  <si>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</si>
  <si>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</si>
  <si>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</si>
  <si>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</si>
  <si>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</si>
  <si>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</si>
  <si>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</si>
  <si>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</si>
  <si>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</si>
  <si>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 xml:space="preserve">Doses Aplicadas Varicela </t>
  </si>
  <si>
    <t>Cobertura Varicela</t>
  </si>
  <si>
    <t>*Dados referentes às doses aplicadas pelas clínicas particulares de janeiro a abril de 2023</t>
  </si>
  <si>
    <t>**Dados referente às doses aplicadas no período de janeiro a abril de 2023</t>
  </si>
  <si>
    <t>Fonte: SIPNI/DATASUS, em 04 de maio de 2023.*</t>
  </si>
  <si>
    <t xml:space="preserve"> Vacina e Confia, em 04 de maio de 2023.**</t>
  </si>
  <si>
    <t>*Dados de maio/2022 a abril/2023 extraídos do Vacina e Confia em 07/05/2023</t>
  </si>
  <si>
    <t>*Dados parciais. Dados de janeiro/2022 a abril/2022 extraídos do TABNET em 07/05/2023</t>
  </si>
  <si>
    <t>*Dados parciais gerados em 11/05/2023 (TABNET) e 08/05/2023 (VeC)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</si>
</sst>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Vírgula 2" xfId="2"/>
    <cellStyle name="Vírgula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workbookViewId="0">
      <pane ySplit="1" topLeftCell="A2" activePane="bottomLeft" state="frozen"/>
      <selection pane="bottomLeft" activeCell="B40" sqref="B40"/>
    </sheetView>
  </sheetViews>
  <sheetFormatPr defaultRowHeight="15" x14ac:dyDescent="0.25"/>
  <cols>
    <col min="1" max="1" width="18.140625" style="42" customWidth="1"/>
    <col min="2" max="2" width="23.85546875" style="42" bestFit="1" customWidth="1"/>
    <col min="3" max="3" width="14.140625" style="42" customWidth="1"/>
    <col min="4" max="4" width="12" style="42" customWidth="1"/>
    <col min="5" max="21" width="13" style="42" customWidth="1"/>
    <col min="22" max="22" width="13.28515625" style="42" customWidth="1"/>
    <col min="23" max="23" width="10.140625" style="42" customWidth="1"/>
    <col min="24" max="16384" width="9.140625" style="42"/>
  </cols>
  <sheetData>
    <row r="1" spans="1:23" ht="59.25" customHeight="1" x14ac:dyDescent="0.25">
      <c r="A1" s="43" t="s">
        <v>0</v>
      </c>
      <c r="B1" s="43" t="s">
        <v>1</v>
      </c>
      <c r="C1" s="46" t="s">
        <v>135</v>
      </c>
      <c r="D1" s="44" t="s">
        <v>136</v>
      </c>
      <c r="E1" s="45" t="s">
        <v>137</v>
      </c>
      <c r="F1" s="44" t="s">
        <v>138</v>
      </c>
      <c r="G1" s="45" t="s">
        <v>139</v>
      </c>
      <c r="H1" s="44" t="s">
        <v>140</v>
      </c>
      <c r="I1" s="45" t="s">
        <v>141</v>
      </c>
      <c r="J1" s="44" t="s">
        <v>142</v>
      </c>
      <c r="K1" s="45" t="s">
        <v>143</v>
      </c>
      <c r="L1" s="44" t="s">
        <v>144</v>
      </c>
      <c r="M1" s="45" t="s">
        <v>145</v>
      </c>
      <c r="N1" s="44" t="s">
        <v>146</v>
      </c>
      <c r="O1" s="45" t="s">
        <v>147</v>
      </c>
      <c r="P1" s="44" t="s">
        <v>148</v>
      </c>
      <c r="Q1" s="45" t="s">
        <v>149</v>
      </c>
      <c r="R1" s="44" t="s">
        <v>150</v>
      </c>
      <c r="S1" s="45" t="s">
        <v>151</v>
      </c>
      <c r="T1" s="44" t="s">
        <v>152</v>
      </c>
      <c r="U1" s="45" t="s">
        <v>153</v>
      </c>
      <c r="V1" s="44" t="s">
        <v>154</v>
      </c>
      <c r="W1" s="45" t="s">
        <v>155</v>
      </c>
    </row>
    <row r="2" spans="1:23" x14ac:dyDescent="0.25">
      <c r="A2" s="2" t="s">
        <v>2</v>
      </c>
      <c r="B2" s="2" t="s">
        <v>6</v>
      </c>
      <c r="C2" s="30">
        <v>140.33333333333334</v>
      </c>
      <c r="D2" s="2">
        <v>148</v>
      </c>
      <c r="E2" s="7">
        <f>D2/C2</f>
        <v>1.0546318289786223</v>
      </c>
      <c r="F2" s="2">
        <v>115</v>
      </c>
      <c r="G2" s="7">
        <f>F2/C2</f>
        <v>0.81947743467933487</v>
      </c>
      <c r="H2" s="2">
        <v>115</v>
      </c>
      <c r="I2" s="7">
        <f>H2/C2</f>
        <v>0.81947743467933487</v>
      </c>
      <c r="J2" s="2">
        <v>117</v>
      </c>
      <c r="K2" s="7">
        <f>J2/C2</f>
        <v>0.83372921615201889</v>
      </c>
      <c r="L2" s="2">
        <v>114</v>
      </c>
      <c r="M2" s="7">
        <f>L2/C2</f>
        <v>0.8123515439429928</v>
      </c>
      <c r="N2" s="2">
        <v>93</v>
      </c>
      <c r="O2" s="7">
        <f>N2/C2</f>
        <v>0.66270783847980996</v>
      </c>
      <c r="P2" s="2">
        <v>113</v>
      </c>
      <c r="Q2" s="7">
        <f>P2/C2</f>
        <v>0.80522565320665074</v>
      </c>
      <c r="R2" s="2">
        <v>121</v>
      </c>
      <c r="S2" s="7">
        <f>R2/C2</f>
        <v>0.86223277909738716</v>
      </c>
      <c r="T2" s="2">
        <v>124</v>
      </c>
      <c r="U2" s="7">
        <f>T2/C2</f>
        <v>0.88361045130641325</v>
      </c>
      <c r="V2" s="2">
        <v>114</v>
      </c>
      <c r="W2" s="7">
        <f>V2/C2</f>
        <v>0.8123515439429928</v>
      </c>
    </row>
    <row r="3" spans="1:23" x14ac:dyDescent="0.25">
      <c r="A3" s="2" t="s">
        <v>3</v>
      </c>
      <c r="B3" s="2" t="s">
        <v>7</v>
      </c>
      <c r="C3" s="30">
        <v>53.333333333333336</v>
      </c>
      <c r="D3" s="2">
        <v>41</v>
      </c>
      <c r="E3" s="7">
        <f t="shared" ref="E3:E66" si="0">D3/C3</f>
        <v>0.76874999999999993</v>
      </c>
      <c r="F3" s="2">
        <v>48</v>
      </c>
      <c r="G3" s="7">
        <f t="shared" ref="G3:G66" si="1">F3/C3</f>
        <v>0.89999999999999991</v>
      </c>
      <c r="H3" s="2">
        <v>48</v>
      </c>
      <c r="I3" s="7">
        <f t="shared" ref="I3:I66" si="2">H3/C3</f>
        <v>0.89999999999999991</v>
      </c>
      <c r="J3" s="2">
        <v>48</v>
      </c>
      <c r="K3" s="7">
        <f t="shared" ref="K3:K66" si="3">J3/C3</f>
        <v>0.89999999999999991</v>
      </c>
      <c r="L3" s="2">
        <v>46</v>
      </c>
      <c r="M3" s="7">
        <f t="shared" ref="M3:M66" si="4">L3/C3</f>
        <v>0.86249999999999993</v>
      </c>
      <c r="N3" s="2">
        <v>41</v>
      </c>
      <c r="O3" s="7">
        <f t="shared" ref="O3:O66" si="5">N3/C3</f>
        <v>0.76874999999999993</v>
      </c>
      <c r="P3" s="2">
        <v>38</v>
      </c>
      <c r="Q3" s="7">
        <f t="shared" ref="Q3:Q66" si="6">P3/C3</f>
        <v>0.71250000000000002</v>
      </c>
      <c r="R3" s="2">
        <v>53</v>
      </c>
      <c r="S3" s="7">
        <f t="shared" ref="S3:S66" si="7">R3/C3</f>
        <v>0.99374999999999991</v>
      </c>
      <c r="T3" s="2">
        <v>59</v>
      </c>
      <c r="U3" s="7">
        <f t="shared" ref="U3:U66" si="8">T3/C3</f>
        <v>1.10625</v>
      </c>
      <c r="V3" s="2">
        <v>41</v>
      </c>
      <c r="W3" s="7">
        <f t="shared" ref="W3:W66" si="9">V3/C3</f>
        <v>0.76874999999999993</v>
      </c>
    </row>
    <row r="4" spans="1:23" x14ac:dyDescent="0.25">
      <c r="A4" s="2" t="s">
        <v>4</v>
      </c>
      <c r="B4" s="2" t="s">
        <v>8</v>
      </c>
      <c r="C4" s="30">
        <v>40</v>
      </c>
      <c r="D4" s="2">
        <v>34</v>
      </c>
      <c r="E4" s="7">
        <f t="shared" si="0"/>
        <v>0.85</v>
      </c>
      <c r="F4" s="2">
        <v>45</v>
      </c>
      <c r="G4" s="7">
        <f t="shared" si="1"/>
        <v>1.125</v>
      </c>
      <c r="H4" s="2">
        <v>44</v>
      </c>
      <c r="I4" s="7">
        <f t="shared" si="2"/>
        <v>1.1000000000000001</v>
      </c>
      <c r="J4" s="2">
        <v>51</v>
      </c>
      <c r="K4" s="7">
        <f t="shared" si="3"/>
        <v>1.2749999999999999</v>
      </c>
      <c r="L4" s="2">
        <v>49</v>
      </c>
      <c r="M4" s="7">
        <f t="shared" si="4"/>
        <v>1.2250000000000001</v>
      </c>
      <c r="N4" s="2">
        <v>44</v>
      </c>
      <c r="O4" s="7">
        <f t="shared" si="5"/>
        <v>1.1000000000000001</v>
      </c>
      <c r="P4" s="2">
        <v>34</v>
      </c>
      <c r="Q4" s="7">
        <f t="shared" si="6"/>
        <v>0.85</v>
      </c>
      <c r="R4" s="2">
        <v>45</v>
      </c>
      <c r="S4" s="7">
        <f t="shared" si="7"/>
        <v>1.125</v>
      </c>
      <c r="T4" s="2">
        <v>53</v>
      </c>
      <c r="U4" s="7">
        <f t="shared" si="8"/>
        <v>1.325</v>
      </c>
      <c r="V4" s="2">
        <v>41</v>
      </c>
      <c r="W4" s="7">
        <f t="shared" si="9"/>
        <v>1.0249999999999999</v>
      </c>
    </row>
    <row r="5" spans="1:23" x14ac:dyDescent="0.25">
      <c r="A5" s="2" t="s">
        <v>5</v>
      </c>
      <c r="B5" s="2" t="s">
        <v>9</v>
      </c>
      <c r="C5" s="30">
        <v>114.33333333333333</v>
      </c>
      <c r="D5" s="2">
        <v>70</v>
      </c>
      <c r="E5" s="7">
        <f t="shared" si="0"/>
        <v>0.61224489795918369</v>
      </c>
      <c r="F5" s="2">
        <v>102</v>
      </c>
      <c r="G5" s="7">
        <f t="shared" si="1"/>
        <v>0.89212827988338195</v>
      </c>
      <c r="H5" s="2">
        <v>101</v>
      </c>
      <c r="I5" s="7">
        <f t="shared" si="2"/>
        <v>0.88338192419825079</v>
      </c>
      <c r="J5" s="2">
        <v>106</v>
      </c>
      <c r="K5" s="7">
        <f t="shared" si="3"/>
        <v>0.9271137026239068</v>
      </c>
      <c r="L5" s="2">
        <v>105</v>
      </c>
      <c r="M5" s="7">
        <f t="shared" si="4"/>
        <v>0.91836734693877553</v>
      </c>
      <c r="N5" s="2">
        <v>91</v>
      </c>
      <c r="O5" s="7">
        <f t="shared" si="5"/>
        <v>0.79591836734693877</v>
      </c>
      <c r="P5" s="2">
        <v>89</v>
      </c>
      <c r="Q5" s="7">
        <f t="shared" si="6"/>
        <v>0.77842565597667646</v>
      </c>
      <c r="R5" s="2">
        <v>104</v>
      </c>
      <c r="S5" s="7">
        <f t="shared" si="7"/>
        <v>0.90962099125364437</v>
      </c>
      <c r="T5" s="2">
        <v>103</v>
      </c>
      <c r="U5" s="7">
        <f t="shared" si="8"/>
        <v>0.9008746355685131</v>
      </c>
      <c r="V5" s="2">
        <v>102</v>
      </c>
      <c r="W5" s="7">
        <f t="shared" si="9"/>
        <v>0.89212827988338195</v>
      </c>
    </row>
    <row r="6" spans="1:23" x14ac:dyDescent="0.25">
      <c r="A6" s="2" t="s">
        <v>5</v>
      </c>
      <c r="B6" s="2" t="s">
        <v>10</v>
      </c>
      <c r="C6" s="30">
        <v>46.333333333333336</v>
      </c>
      <c r="D6" s="2">
        <v>25</v>
      </c>
      <c r="E6" s="7">
        <f t="shared" si="0"/>
        <v>0.53956834532374098</v>
      </c>
      <c r="F6" s="2">
        <v>27</v>
      </c>
      <c r="G6" s="7">
        <f t="shared" si="1"/>
        <v>0.58273381294964022</v>
      </c>
      <c r="H6" s="2">
        <v>28</v>
      </c>
      <c r="I6" s="7">
        <f t="shared" si="2"/>
        <v>0.60431654676258995</v>
      </c>
      <c r="J6" s="2">
        <v>38</v>
      </c>
      <c r="K6" s="7">
        <f t="shared" si="3"/>
        <v>0.82014388489208634</v>
      </c>
      <c r="L6" s="2">
        <v>38</v>
      </c>
      <c r="M6" s="7">
        <f t="shared" si="4"/>
        <v>0.82014388489208634</v>
      </c>
      <c r="N6" s="2">
        <v>28</v>
      </c>
      <c r="O6" s="7">
        <f t="shared" si="5"/>
        <v>0.60431654676258995</v>
      </c>
      <c r="P6" s="2">
        <v>43</v>
      </c>
      <c r="Q6" s="7">
        <f t="shared" si="6"/>
        <v>0.92805755395683454</v>
      </c>
      <c r="R6" s="2">
        <v>37</v>
      </c>
      <c r="S6" s="7">
        <f t="shared" si="7"/>
        <v>0.79856115107913661</v>
      </c>
      <c r="T6" s="2">
        <v>34</v>
      </c>
      <c r="U6" s="7">
        <f t="shared" si="8"/>
        <v>0.73381294964028776</v>
      </c>
      <c r="V6" s="2">
        <v>45</v>
      </c>
      <c r="W6" s="7">
        <f t="shared" si="9"/>
        <v>0.97122302158273377</v>
      </c>
    </row>
    <row r="7" spans="1:23" x14ac:dyDescent="0.25">
      <c r="A7" s="2" t="s">
        <v>4</v>
      </c>
      <c r="B7" s="2" t="s">
        <v>11</v>
      </c>
      <c r="C7" s="30">
        <v>33.666666666666664</v>
      </c>
      <c r="D7" s="2">
        <v>13</v>
      </c>
      <c r="E7" s="7">
        <f t="shared" si="0"/>
        <v>0.38613861386138615</v>
      </c>
      <c r="F7" s="2">
        <v>18</v>
      </c>
      <c r="G7" s="7">
        <f t="shared" si="1"/>
        <v>0.53465346534653468</v>
      </c>
      <c r="H7" s="2">
        <v>18</v>
      </c>
      <c r="I7" s="7">
        <f t="shared" si="2"/>
        <v>0.53465346534653468</v>
      </c>
      <c r="J7" s="2">
        <v>27</v>
      </c>
      <c r="K7" s="7">
        <f t="shared" si="3"/>
        <v>0.80198019801980203</v>
      </c>
      <c r="L7" s="2">
        <v>27</v>
      </c>
      <c r="M7" s="7">
        <f t="shared" si="4"/>
        <v>0.80198019801980203</v>
      </c>
      <c r="N7" s="2">
        <v>26</v>
      </c>
      <c r="O7" s="7">
        <f t="shared" si="5"/>
        <v>0.7722772277227723</v>
      </c>
      <c r="P7" s="2">
        <v>21</v>
      </c>
      <c r="Q7" s="7">
        <f t="shared" si="6"/>
        <v>0.62376237623762376</v>
      </c>
      <c r="R7" s="2">
        <v>38</v>
      </c>
      <c r="S7" s="7">
        <f t="shared" si="7"/>
        <v>1.1287128712871288</v>
      </c>
      <c r="T7" s="2">
        <v>36</v>
      </c>
      <c r="U7" s="7">
        <f t="shared" si="8"/>
        <v>1.0693069306930694</v>
      </c>
      <c r="V7" s="2">
        <v>38</v>
      </c>
      <c r="W7" s="7">
        <f t="shared" si="9"/>
        <v>1.1287128712871288</v>
      </c>
    </row>
    <row r="8" spans="1:23" x14ac:dyDescent="0.25">
      <c r="A8" s="2" t="s">
        <v>5</v>
      </c>
      <c r="B8" s="2" t="s">
        <v>12</v>
      </c>
      <c r="C8" s="30">
        <v>129.66666666666666</v>
      </c>
      <c r="D8" s="2">
        <v>93</v>
      </c>
      <c r="E8" s="7">
        <f t="shared" si="0"/>
        <v>0.71722365038560421</v>
      </c>
      <c r="F8" s="2">
        <v>116</v>
      </c>
      <c r="G8" s="7">
        <f t="shared" si="1"/>
        <v>0.89460154241645251</v>
      </c>
      <c r="H8" s="2">
        <v>115</v>
      </c>
      <c r="I8" s="7">
        <f t="shared" si="2"/>
        <v>0.88688946015424175</v>
      </c>
      <c r="J8" s="2">
        <v>126</v>
      </c>
      <c r="K8" s="7">
        <f t="shared" si="3"/>
        <v>0.97172236503856046</v>
      </c>
      <c r="L8" s="2">
        <v>129</v>
      </c>
      <c r="M8" s="7">
        <f t="shared" si="4"/>
        <v>0.99485861182519286</v>
      </c>
      <c r="N8" s="2">
        <v>123</v>
      </c>
      <c r="O8" s="7">
        <f t="shared" si="5"/>
        <v>0.94858611825192807</v>
      </c>
      <c r="P8" s="2">
        <v>102</v>
      </c>
      <c r="Q8" s="7">
        <f t="shared" si="6"/>
        <v>0.7866323907455014</v>
      </c>
      <c r="R8" s="2">
        <v>110</v>
      </c>
      <c r="S8" s="7">
        <f t="shared" si="7"/>
        <v>0.84832904884318772</v>
      </c>
      <c r="T8" s="2">
        <v>148</v>
      </c>
      <c r="U8" s="7">
        <f t="shared" si="8"/>
        <v>1.1413881748071981</v>
      </c>
      <c r="V8" s="2">
        <v>109</v>
      </c>
      <c r="W8" s="7">
        <f t="shared" si="9"/>
        <v>0.84061696658097695</v>
      </c>
    </row>
    <row r="9" spans="1:23" x14ac:dyDescent="0.25">
      <c r="A9" s="2" t="s">
        <v>5</v>
      </c>
      <c r="B9" s="2" t="s">
        <v>13</v>
      </c>
      <c r="C9" s="30">
        <v>25</v>
      </c>
      <c r="D9" s="2">
        <v>27</v>
      </c>
      <c r="E9" s="7">
        <f t="shared" si="0"/>
        <v>1.08</v>
      </c>
      <c r="F9" s="2">
        <v>23</v>
      </c>
      <c r="G9" s="7">
        <f t="shared" si="1"/>
        <v>0.92</v>
      </c>
      <c r="H9" s="2">
        <v>21</v>
      </c>
      <c r="I9" s="7">
        <f t="shared" si="2"/>
        <v>0.84</v>
      </c>
      <c r="J9" s="2">
        <v>18</v>
      </c>
      <c r="K9" s="7">
        <f t="shared" si="3"/>
        <v>0.72</v>
      </c>
      <c r="L9" s="2">
        <v>18</v>
      </c>
      <c r="M9" s="7">
        <f t="shared" si="4"/>
        <v>0.72</v>
      </c>
      <c r="N9" s="2">
        <v>16</v>
      </c>
      <c r="O9" s="7">
        <f t="shared" si="5"/>
        <v>0.64</v>
      </c>
      <c r="P9" s="2">
        <v>15</v>
      </c>
      <c r="Q9" s="7">
        <f t="shared" si="6"/>
        <v>0.6</v>
      </c>
      <c r="R9" s="2">
        <v>19</v>
      </c>
      <c r="S9" s="7">
        <f t="shared" si="7"/>
        <v>0.76</v>
      </c>
      <c r="T9" s="2">
        <v>19</v>
      </c>
      <c r="U9" s="7">
        <f t="shared" si="8"/>
        <v>0.76</v>
      </c>
      <c r="V9" s="2">
        <v>18</v>
      </c>
      <c r="W9" s="7">
        <f t="shared" si="9"/>
        <v>0.72</v>
      </c>
    </row>
    <row r="10" spans="1:23" x14ac:dyDescent="0.25">
      <c r="A10" s="2" t="s">
        <v>2</v>
      </c>
      <c r="B10" s="2" t="s">
        <v>14</v>
      </c>
      <c r="C10" s="30">
        <v>483</v>
      </c>
      <c r="D10" s="2">
        <v>430</v>
      </c>
      <c r="E10" s="7">
        <f t="shared" si="0"/>
        <v>0.89026915113871641</v>
      </c>
      <c r="F10" s="2">
        <v>422</v>
      </c>
      <c r="G10" s="7">
        <f t="shared" si="1"/>
        <v>0.8737060041407867</v>
      </c>
      <c r="H10" s="2">
        <v>422</v>
      </c>
      <c r="I10" s="7">
        <f t="shared" si="2"/>
        <v>0.8737060041407867</v>
      </c>
      <c r="J10" s="2">
        <v>471</v>
      </c>
      <c r="K10" s="7">
        <f t="shared" si="3"/>
        <v>0.97515527950310554</v>
      </c>
      <c r="L10" s="2">
        <v>462</v>
      </c>
      <c r="M10" s="7">
        <f t="shared" si="4"/>
        <v>0.95652173913043481</v>
      </c>
      <c r="N10" s="2">
        <v>428</v>
      </c>
      <c r="O10" s="7">
        <f t="shared" si="5"/>
        <v>0.88612836438923392</v>
      </c>
      <c r="P10" s="2">
        <v>428</v>
      </c>
      <c r="Q10" s="7">
        <f t="shared" si="6"/>
        <v>0.88612836438923392</v>
      </c>
      <c r="R10" s="2">
        <v>435</v>
      </c>
      <c r="S10" s="7">
        <f t="shared" si="7"/>
        <v>0.90062111801242239</v>
      </c>
      <c r="T10" s="2">
        <v>439</v>
      </c>
      <c r="U10" s="7">
        <f t="shared" si="8"/>
        <v>0.90890269151138714</v>
      </c>
      <c r="V10" s="2">
        <v>390</v>
      </c>
      <c r="W10" s="7">
        <f t="shared" si="9"/>
        <v>0.80745341614906829</v>
      </c>
    </row>
    <row r="11" spans="1:23" x14ac:dyDescent="0.25">
      <c r="A11" s="2" t="s">
        <v>5</v>
      </c>
      <c r="B11" s="2" t="s">
        <v>15</v>
      </c>
      <c r="C11" s="30">
        <v>48.333333333333336</v>
      </c>
      <c r="D11" s="2">
        <v>6</v>
      </c>
      <c r="E11" s="7">
        <f t="shared" si="0"/>
        <v>0.12413793103448276</v>
      </c>
      <c r="F11" s="2">
        <v>53</v>
      </c>
      <c r="G11" s="7">
        <f t="shared" si="1"/>
        <v>1.096551724137931</v>
      </c>
      <c r="H11" s="2">
        <v>53</v>
      </c>
      <c r="I11" s="7">
        <f t="shared" si="2"/>
        <v>1.096551724137931</v>
      </c>
      <c r="J11" s="2">
        <v>50</v>
      </c>
      <c r="K11" s="7">
        <f t="shared" si="3"/>
        <v>1.0344827586206895</v>
      </c>
      <c r="L11" s="2">
        <v>50</v>
      </c>
      <c r="M11" s="7">
        <f t="shared" si="4"/>
        <v>1.0344827586206895</v>
      </c>
      <c r="N11" s="2">
        <v>48</v>
      </c>
      <c r="O11" s="7">
        <f t="shared" si="5"/>
        <v>0.99310344827586206</v>
      </c>
      <c r="P11" s="2">
        <v>43</v>
      </c>
      <c r="Q11" s="7">
        <f t="shared" si="6"/>
        <v>0.8896551724137931</v>
      </c>
      <c r="R11" s="2">
        <v>37</v>
      </c>
      <c r="S11" s="7">
        <f t="shared" si="7"/>
        <v>0.76551724137931032</v>
      </c>
      <c r="T11" s="2">
        <v>43</v>
      </c>
      <c r="U11" s="7">
        <f t="shared" si="8"/>
        <v>0.8896551724137931</v>
      </c>
      <c r="V11" s="2">
        <v>39</v>
      </c>
      <c r="W11" s="7">
        <f t="shared" si="9"/>
        <v>0.80689655172413788</v>
      </c>
    </row>
    <row r="12" spans="1:23" x14ac:dyDescent="0.25">
      <c r="A12" s="2" t="s">
        <v>4</v>
      </c>
      <c r="B12" s="2" t="s">
        <v>16</v>
      </c>
      <c r="C12" s="30">
        <v>126.66666666666667</v>
      </c>
      <c r="D12" s="2">
        <v>44</v>
      </c>
      <c r="E12" s="7">
        <f t="shared" si="0"/>
        <v>0.34736842105263155</v>
      </c>
      <c r="F12" s="2">
        <v>98</v>
      </c>
      <c r="G12" s="7">
        <f t="shared" si="1"/>
        <v>0.77368421052631575</v>
      </c>
      <c r="H12" s="2">
        <v>99</v>
      </c>
      <c r="I12" s="7">
        <f t="shared" si="2"/>
        <v>0.78157894736842104</v>
      </c>
      <c r="J12" s="2">
        <v>113</v>
      </c>
      <c r="K12" s="7">
        <f t="shared" si="3"/>
        <v>0.89210526315789473</v>
      </c>
      <c r="L12" s="2">
        <v>112</v>
      </c>
      <c r="M12" s="7">
        <f t="shared" si="4"/>
        <v>0.88421052631578945</v>
      </c>
      <c r="N12" s="2">
        <v>107</v>
      </c>
      <c r="O12" s="7">
        <f t="shared" si="5"/>
        <v>0.84473684210526312</v>
      </c>
      <c r="P12" s="2">
        <v>113</v>
      </c>
      <c r="Q12" s="7">
        <f t="shared" si="6"/>
        <v>0.89210526315789473</v>
      </c>
      <c r="R12" s="2">
        <v>135</v>
      </c>
      <c r="S12" s="7">
        <f t="shared" si="7"/>
        <v>1.0657894736842104</v>
      </c>
      <c r="T12" s="2">
        <v>118</v>
      </c>
      <c r="U12" s="7">
        <f t="shared" si="8"/>
        <v>0.93157894736842106</v>
      </c>
      <c r="V12" s="2">
        <v>118</v>
      </c>
      <c r="W12" s="7">
        <f t="shared" si="9"/>
        <v>0.93157894736842106</v>
      </c>
    </row>
    <row r="13" spans="1:23" x14ac:dyDescent="0.25">
      <c r="A13" s="2" t="s">
        <v>3</v>
      </c>
      <c r="B13" s="2" t="s">
        <v>17</v>
      </c>
      <c r="C13" s="30">
        <v>211</v>
      </c>
      <c r="D13" s="2">
        <v>98</v>
      </c>
      <c r="E13" s="7">
        <f t="shared" si="0"/>
        <v>0.46445497630331756</v>
      </c>
      <c r="F13" s="2">
        <v>175</v>
      </c>
      <c r="G13" s="7">
        <f t="shared" si="1"/>
        <v>0.82938388625592419</v>
      </c>
      <c r="H13" s="2">
        <v>165</v>
      </c>
      <c r="I13" s="7">
        <f t="shared" si="2"/>
        <v>0.78199052132701419</v>
      </c>
      <c r="J13" s="2">
        <v>158</v>
      </c>
      <c r="K13" s="7">
        <f t="shared" si="3"/>
        <v>0.74881516587677721</v>
      </c>
      <c r="L13" s="2">
        <v>155</v>
      </c>
      <c r="M13" s="7">
        <f t="shared" si="4"/>
        <v>0.7345971563981043</v>
      </c>
      <c r="N13" s="2">
        <v>159</v>
      </c>
      <c r="O13" s="7">
        <f t="shared" si="5"/>
        <v>0.75355450236966826</v>
      </c>
      <c r="P13" s="2">
        <v>178</v>
      </c>
      <c r="Q13" s="7">
        <f t="shared" si="6"/>
        <v>0.84360189573459721</v>
      </c>
      <c r="R13" s="2">
        <v>145</v>
      </c>
      <c r="S13" s="7">
        <f t="shared" si="7"/>
        <v>0.6872037914691943</v>
      </c>
      <c r="T13" s="2">
        <v>124</v>
      </c>
      <c r="U13" s="7">
        <f t="shared" si="8"/>
        <v>0.58767772511848337</v>
      </c>
      <c r="V13" s="2">
        <v>121</v>
      </c>
      <c r="W13" s="7">
        <f t="shared" si="9"/>
        <v>0.57345971563981046</v>
      </c>
    </row>
    <row r="14" spans="1:23" x14ac:dyDescent="0.25">
      <c r="A14" s="2" t="s">
        <v>3</v>
      </c>
      <c r="B14" s="2" t="s">
        <v>18</v>
      </c>
      <c r="C14" s="30">
        <v>55.333333333333336</v>
      </c>
      <c r="D14" s="2">
        <v>54</v>
      </c>
      <c r="E14" s="7">
        <f t="shared" si="0"/>
        <v>0.97590361445783125</v>
      </c>
      <c r="F14" s="2">
        <v>65</v>
      </c>
      <c r="G14" s="7">
        <f t="shared" si="1"/>
        <v>1.1746987951807228</v>
      </c>
      <c r="H14" s="2">
        <v>68</v>
      </c>
      <c r="I14" s="7">
        <f t="shared" si="2"/>
        <v>1.2289156626506024</v>
      </c>
      <c r="J14" s="2">
        <v>61</v>
      </c>
      <c r="K14" s="7">
        <f t="shared" si="3"/>
        <v>1.1024096385542168</v>
      </c>
      <c r="L14" s="2">
        <v>63</v>
      </c>
      <c r="M14" s="7">
        <f t="shared" si="4"/>
        <v>1.1385542168674698</v>
      </c>
      <c r="N14" s="2">
        <v>58</v>
      </c>
      <c r="O14" s="7">
        <f t="shared" si="5"/>
        <v>1.0481927710843373</v>
      </c>
      <c r="P14" s="2">
        <v>69</v>
      </c>
      <c r="Q14" s="7">
        <f t="shared" si="6"/>
        <v>1.2469879518072289</v>
      </c>
      <c r="R14" s="2">
        <v>56</v>
      </c>
      <c r="S14" s="7">
        <f t="shared" si="7"/>
        <v>1.0120481927710843</v>
      </c>
      <c r="T14" s="2">
        <v>67</v>
      </c>
      <c r="U14" s="7">
        <f t="shared" si="8"/>
        <v>1.2108433734939759</v>
      </c>
      <c r="V14" s="2">
        <v>48</v>
      </c>
      <c r="W14" s="7">
        <f t="shared" si="9"/>
        <v>0.86746987951807231</v>
      </c>
    </row>
    <row r="15" spans="1:23" x14ac:dyDescent="0.25">
      <c r="A15" s="2" t="s">
        <v>5</v>
      </c>
      <c r="B15" s="2" t="s">
        <v>19</v>
      </c>
      <c r="C15" s="30">
        <v>36.333333333333336</v>
      </c>
      <c r="D15" s="2">
        <v>26</v>
      </c>
      <c r="E15" s="7">
        <f t="shared" si="0"/>
        <v>0.71559633027522929</v>
      </c>
      <c r="F15" s="2">
        <v>36</v>
      </c>
      <c r="G15" s="7">
        <f t="shared" si="1"/>
        <v>0.99082568807339444</v>
      </c>
      <c r="H15" s="2">
        <v>37</v>
      </c>
      <c r="I15" s="7">
        <f t="shared" si="2"/>
        <v>1.0183486238532109</v>
      </c>
      <c r="J15" s="2">
        <v>34</v>
      </c>
      <c r="K15" s="7">
        <f t="shared" si="3"/>
        <v>0.93577981651376141</v>
      </c>
      <c r="L15" s="2">
        <v>35</v>
      </c>
      <c r="M15" s="7">
        <f t="shared" si="4"/>
        <v>0.96330275229357787</v>
      </c>
      <c r="N15" s="2">
        <v>44</v>
      </c>
      <c r="O15" s="7">
        <f t="shared" si="5"/>
        <v>1.2110091743119265</v>
      </c>
      <c r="P15" s="2">
        <v>37</v>
      </c>
      <c r="Q15" s="7">
        <f t="shared" si="6"/>
        <v>1.0183486238532109</v>
      </c>
      <c r="R15" s="2">
        <v>41</v>
      </c>
      <c r="S15" s="7">
        <f t="shared" si="7"/>
        <v>1.128440366972477</v>
      </c>
      <c r="T15" s="2">
        <v>33</v>
      </c>
      <c r="U15" s="7">
        <f t="shared" si="8"/>
        <v>0.90825688073394495</v>
      </c>
      <c r="V15" s="2">
        <v>35</v>
      </c>
      <c r="W15" s="7">
        <f t="shared" si="9"/>
        <v>0.96330275229357787</v>
      </c>
    </row>
    <row r="16" spans="1:23" x14ac:dyDescent="0.25">
      <c r="A16" s="2" t="s">
        <v>2</v>
      </c>
      <c r="B16" s="2" t="s">
        <v>20</v>
      </c>
      <c r="C16" s="30">
        <v>67.666666666666671</v>
      </c>
      <c r="D16" s="2">
        <v>21</v>
      </c>
      <c r="E16" s="7">
        <f t="shared" si="0"/>
        <v>0.31034482758620685</v>
      </c>
      <c r="F16" s="2">
        <v>74</v>
      </c>
      <c r="G16" s="7">
        <f t="shared" si="1"/>
        <v>1.0935960591133005</v>
      </c>
      <c r="H16" s="2">
        <v>72</v>
      </c>
      <c r="I16" s="7">
        <f t="shared" si="2"/>
        <v>1.0640394088669951</v>
      </c>
      <c r="J16" s="2">
        <v>69</v>
      </c>
      <c r="K16" s="7">
        <f t="shared" si="3"/>
        <v>1.0197044334975369</v>
      </c>
      <c r="L16" s="2">
        <v>65</v>
      </c>
      <c r="M16" s="7">
        <f t="shared" si="4"/>
        <v>0.96059113300492605</v>
      </c>
      <c r="N16" s="2">
        <v>69</v>
      </c>
      <c r="O16" s="7">
        <f t="shared" si="5"/>
        <v>1.0197044334975369</v>
      </c>
      <c r="P16" s="2">
        <v>58</v>
      </c>
      <c r="Q16" s="7">
        <f t="shared" si="6"/>
        <v>0.8571428571428571</v>
      </c>
      <c r="R16" s="2">
        <v>62</v>
      </c>
      <c r="S16" s="7">
        <f t="shared" si="7"/>
        <v>0.91625615763546797</v>
      </c>
      <c r="T16" s="2">
        <v>58</v>
      </c>
      <c r="U16" s="7">
        <f t="shared" si="8"/>
        <v>0.8571428571428571</v>
      </c>
      <c r="V16" s="2">
        <v>60</v>
      </c>
      <c r="W16" s="7">
        <f t="shared" si="9"/>
        <v>0.88669950738916248</v>
      </c>
    </row>
    <row r="17" spans="1:23" x14ac:dyDescent="0.25">
      <c r="A17" s="2" t="s">
        <v>5</v>
      </c>
      <c r="B17" s="2" t="s">
        <v>21</v>
      </c>
      <c r="C17" s="30">
        <v>850</v>
      </c>
      <c r="D17" s="2">
        <v>1452</v>
      </c>
      <c r="E17" s="7">
        <f t="shared" si="0"/>
        <v>1.7082352941176471</v>
      </c>
      <c r="F17" s="2">
        <v>773</v>
      </c>
      <c r="G17" s="7">
        <f t="shared" si="1"/>
        <v>0.90941176470588236</v>
      </c>
      <c r="H17" s="2">
        <v>767</v>
      </c>
      <c r="I17" s="7">
        <f t="shared" si="2"/>
        <v>0.90235294117647058</v>
      </c>
      <c r="J17" s="2">
        <v>690</v>
      </c>
      <c r="K17" s="7">
        <f t="shared" si="3"/>
        <v>0.81176470588235294</v>
      </c>
      <c r="L17" s="2">
        <v>665</v>
      </c>
      <c r="M17" s="7">
        <f t="shared" si="4"/>
        <v>0.78235294117647058</v>
      </c>
      <c r="N17" s="2">
        <v>691</v>
      </c>
      <c r="O17" s="7">
        <f t="shared" si="5"/>
        <v>0.81294117647058828</v>
      </c>
      <c r="P17" s="2">
        <v>662</v>
      </c>
      <c r="Q17" s="7">
        <f t="shared" si="6"/>
        <v>0.77882352941176469</v>
      </c>
      <c r="R17" s="2">
        <v>699</v>
      </c>
      <c r="S17" s="7">
        <f t="shared" si="7"/>
        <v>0.82235294117647062</v>
      </c>
      <c r="T17" s="2">
        <v>601</v>
      </c>
      <c r="U17" s="7">
        <f t="shared" si="8"/>
        <v>0.70705882352941174</v>
      </c>
      <c r="V17" s="2">
        <v>560</v>
      </c>
      <c r="W17" s="7">
        <f t="shared" si="9"/>
        <v>0.6588235294117647</v>
      </c>
    </row>
    <row r="18" spans="1:23" x14ac:dyDescent="0.25">
      <c r="A18" s="2" t="s">
        <v>2</v>
      </c>
      <c r="B18" s="2" t="s">
        <v>22</v>
      </c>
      <c r="C18" s="30">
        <v>1755</v>
      </c>
      <c r="D18" s="2">
        <v>1039</v>
      </c>
      <c r="E18" s="7">
        <f t="shared" si="0"/>
        <v>0.59202279202279207</v>
      </c>
      <c r="F18" s="2">
        <v>1376</v>
      </c>
      <c r="G18" s="7">
        <f t="shared" si="1"/>
        <v>0.784045584045584</v>
      </c>
      <c r="H18" s="2">
        <v>1368</v>
      </c>
      <c r="I18" s="7">
        <f t="shared" si="2"/>
        <v>0.77948717948717949</v>
      </c>
      <c r="J18" s="2">
        <v>1430</v>
      </c>
      <c r="K18" s="7">
        <f t="shared" si="3"/>
        <v>0.81481481481481477</v>
      </c>
      <c r="L18" s="2">
        <v>1363</v>
      </c>
      <c r="M18" s="7">
        <f t="shared" si="4"/>
        <v>0.77663817663817669</v>
      </c>
      <c r="N18" s="2">
        <v>1346</v>
      </c>
      <c r="O18" s="7">
        <f t="shared" si="5"/>
        <v>0.76695156695156697</v>
      </c>
      <c r="P18" s="2">
        <v>1404</v>
      </c>
      <c r="Q18" s="7">
        <f t="shared" si="6"/>
        <v>0.8</v>
      </c>
      <c r="R18" s="2">
        <v>1466</v>
      </c>
      <c r="S18" s="7">
        <f t="shared" si="7"/>
        <v>0.83532763532763532</v>
      </c>
      <c r="T18" s="2">
        <v>1239</v>
      </c>
      <c r="U18" s="7">
        <f t="shared" si="8"/>
        <v>0.70598290598290603</v>
      </c>
      <c r="V18" s="2">
        <v>1112</v>
      </c>
      <c r="W18" s="7">
        <f t="shared" si="9"/>
        <v>0.63361823361823366</v>
      </c>
    </row>
    <row r="19" spans="1:23" x14ac:dyDescent="0.25">
      <c r="A19" s="2" t="s">
        <v>5</v>
      </c>
      <c r="B19" s="2" t="s">
        <v>23</v>
      </c>
      <c r="C19" s="30">
        <v>135.66666666666666</v>
      </c>
      <c r="D19" s="2">
        <v>117</v>
      </c>
      <c r="E19" s="7">
        <f t="shared" si="0"/>
        <v>0.86240786240786249</v>
      </c>
      <c r="F19" s="2">
        <v>152</v>
      </c>
      <c r="G19" s="7">
        <f t="shared" si="1"/>
        <v>1.1203931203931206</v>
      </c>
      <c r="H19" s="2">
        <v>150</v>
      </c>
      <c r="I19" s="7">
        <f t="shared" si="2"/>
        <v>1.1056511056511058</v>
      </c>
      <c r="J19" s="2">
        <v>128</v>
      </c>
      <c r="K19" s="7">
        <f t="shared" si="3"/>
        <v>0.94348894348894352</v>
      </c>
      <c r="L19" s="2">
        <v>130</v>
      </c>
      <c r="M19" s="7">
        <f t="shared" si="4"/>
        <v>0.95823095823095827</v>
      </c>
      <c r="N19" s="2">
        <v>118</v>
      </c>
      <c r="O19" s="7">
        <f t="shared" si="5"/>
        <v>0.86977886977886987</v>
      </c>
      <c r="P19" s="2">
        <v>170</v>
      </c>
      <c r="Q19" s="7">
        <f t="shared" si="6"/>
        <v>1.2530712530712531</v>
      </c>
      <c r="R19" s="2">
        <v>123</v>
      </c>
      <c r="S19" s="7">
        <f t="shared" si="7"/>
        <v>0.90663390663390675</v>
      </c>
      <c r="T19" s="2">
        <v>150</v>
      </c>
      <c r="U19" s="7">
        <f t="shared" si="8"/>
        <v>1.1056511056511058</v>
      </c>
      <c r="V19" s="2">
        <v>117</v>
      </c>
      <c r="W19" s="7">
        <f t="shared" si="9"/>
        <v>0.86240786240786249</v>
      </c>
    </row>
    <row r="20" spans="1:23" x14ac:dyDescent="0.25">
      <c r="A20" s="2" t="s">
        <v>4</v>
      </c>
      <c r="B20" s="2" t="s">
        <v>24</v>
      </c>
      <c r="C20" s="30">
        <v>497</v>
      </c>
      <c r="D20" s="2">
        <v>730</v>
      </c>
      <c r="E20" s="7">
        <f t="shared" si="0"/>
        <v>1.4688128772635816</v>
      </c>
      <c r="F20" s="2">
        <v>359</v>
      </c>
      <c r="G20" s="7">
        <f t="shared" si="1"/>
        <v>0.72233400402414483</v>
      </c>
      <c r="H20" s="2">
        <v>359</v>
      </c>
      <c r="I20" s="7">
        <f t="shared" si="2"/>
        <v>0.72233400402414483</v>
      </c>
      <c r="J20" s="2">
        <v>382</v>
      </c>
      <c r="K20" s="7">
        <f t="shared" si="3"/>
        <v>0.76861167002012076</v>
      </c>
      <c r="L20" s="2">
        <v>374</v>
      </c>
      <c r="M20" s="7">
        <f t="shared" si="4"/>
        <v>0.7525150905432596</v>
      </c>
      <c r="N20" s="2">
        <v>356</v>
      </c>
      <c r="O20" s="7">
        <f t="shared" si="5"/>
        <v>0.71629778672032196</v>
      </c>
      <c r="P20" s="2">
        <v>380</v>
      </c>
      <c r="Q20" s="7">
        <f t="shared" si="6"/>
        <v>0.76458752515090544</v>
      </c>
      <c r="R20" s="2">
        <v>393</v>
      </c>
      <c r="S20" s="7">
        <f t="shared" si="7"/>
        <v>0.79074446680080479</v>
      </c>
      <c r="T20" s="2">
        <v>350</v>
      </c>
      <c r="U20" s="7">
        <f t="shared" si="8"/>
        <v>0.70422535211267601</v>
      </c>
      <c r="V20" s="2">
        <v>347</v>
      </c>
      <c r="W20" s="7">
        <f t="shared" si="9"/>
        <v>0.69818913480885314</v>
      </c>
    </row>
    <row r="21" spans="1:23" x14ac:dyDescent="0.25">
      <c r="A21" s="2" t="s">
        <v>3</v>
      </c>
      <c r="B21" s="2" t="s">
        <v>25</v>
      </c>
      <c r="C21" s="30">
        <v>130</v>
      </c>
      <c r="D21" s="2">
        <v>21</v>
      </c>
      <c r="E21" s="7">
        <f t="shared" si="0"/>
        <v>0.16153846153846155</v>
      </c>
      <c r="F21" s="2">
        <v>112</v>
      </c>
      <c r="G21" s="7">
        <f t="shared" si="1"/>
        <v>0.86153846153846159</v>
      </c>
      <c r="H21" s="2">
        <v>108</v>
      </c>
      <c r="I21" s="7">
        <f t="shared" si="2"/>
        <v>0.83076923076923082</v>
      </c>
      <c r="J21" s="2">
        <v>129</v>
      </c>
      <c r="K21" s="7">
        <f t="shared" si="3"/>
        <v>0.99230769230769234</v>
      </c>
      <c r="L21" s="2">
        <v>124</v>
      </c>
      <c r="M21" s="7">
        <f t="shared" si="4"/>
        <v>0.9538461538461539</v>
      </c>
      <c r="N21" s="2">
        <v>111</v>
      </c>
      <c r="O21" s="7">
        <f t="shared" si="5"/>
        <v>0.85384615384615381</v>
      </c>
      <c r="P21" s="2">
        <v>104</v>
      </c>
      <c r="Q21" s="7">
        <f t="shared" si="6"/>
        <v>0.8</v>
      </c>
      <c r="R21" s="2">
        <v>131</v>
      </c>
      <c r="S21" s="7">
        <f t="shared" si="7"/>
        <v>1.0076923076923077</v>
      </c>
      <c r="T21" s="2">
        <v>139</v>
      </c>
      <c r="U21" s="7">
        <f t="shared" si="8"/>
        <v>1.0692307692307692</v>
      </c>
      <c r="V21" s="2">
        <v>139</v>
      </c>
      <c r="W21" s="7">
        <f t="shared" si="9"/>
        <v>1.0692307692307692</v>
      </c>
    </row>
    <row r="22" spans="1:23" x14ac:dyDescent="0.25">
      <c r="A22" s="2" t="s">
        <v>2</v>
      </c>
      <c r="B22" s="2" t="s">
        <v>26</v>
      </c>
      <c r="C22" s="30">
        <v>59.333333333333336</v>
      </c>
      <c r="D22" s="2">
        <v>0</v>
      </c>
      <c r="E22" s="7">
        <f t="shared" si="0"/>
        <v>0</v>
      </c>
      <c r="F22" s="2">
        <v>41</v>
      </c>
      <c r="G22" s="7">
        <f t="shared" si="1"/>
        <v>0.6910112359550562</v>
      </c>
      <c r="H22" s="2">
        <v>41</v>
      </c>
      <c r="I22" s="7">
        <f t="shared" si="2"/>
        <v>0.6910112359550562</v>
      </c>
      <c r="J22" s="2">
        <v>47</v>
      </c>
      <c r="K22" s="7">
        <f t="shared" si="3"/>
        <v>0.79213483146067409</v>
      </c>
      <c r="L22" s="2">
        <v>48</v>
      </c>
      <c r="M22" s="7">
        <f t="shared" si="4"/>
        <v>0.8089887640449438</v>
      </c>
      <c r="N22" s="2">
        <v>42</v>
      </c>
      <c r="O22" s="7">
        <f t="shared" si="5"/>
        <v>0.7078651685393258</v>
      </c>
      <c r="P22" s="2">
        <v>39</v>
      </c>
      <c r="Q22" s="7">
        <f t="shared" si="6"/>
        <v>0.65730337078651679</v>
      </c>
      <c r="R22" s="2">
        <v>46</v>
      </c>
      <c r="S22" s="7">
        <f t="shared" si="7"/>
        <v>0.7752808988764045</v>
      </c>
      <c r="T22" s="2">
        <v>48</v>
      </c>
      <c r="U22" s="7">
        <f t="shared" si="8"/>
        <v>0.8089887640449438</v>
      </c>
      <c r="V22" s="2">
        <v>46</v>
      </c>
      <c r="W22" s="7">
        <f t="shared" si="9"/>
        <v>0.7752808988764045</v>
      </c>
    </row>
    <row r="23" spans="1:23" x14ac:dyDescent="0.25">
      <c r="A23" s="2" t="s">
        <v>5</v>
      </c>
      <c r="B23" s="2" t="s">
        <v>27</v>
      </c>
      <c r="C23" s="30">
        <v>19.666666666666668</v>
      </c>
      <c r="D23" s="2">
        <v>13</v>
      </c>
      <c r="E23" s="7">
        <f t="shared" si="0"/>
        <v>0.66101694915254239</v>
      </c>
      <c r="F23" s="2">
        <v>32</v>
      </c>
      <c r="G23" s="7">
        <f t="shared" si="1"/>
        <v>1.6271186440677965</v>
      </c>
      <c r="H23" s="2">
        <v>32</v>
      </c>
      <c r="I23" s="7">
        <f t="shared" si="2"/>
        <v>1.6271186440677965</v>
      </c>
      <c r="J23" s="2">
        <v>23</v>
      </c>
      <c r="K23" s="7">
        <f t="shared" si="3"/>
        <v>1.1694915254237288</v>
      </c>
      <c r="L23" s="2">
        <v>23</v>
      </c>
      <c r="M23" s="7">
        <f t="shared" si="4"/>
        <v>1.1694915254237288</v>
      </c>
      <c r="N23" s="2">
        <v>25</v>
      </c>
      <c r="O23" s="7">
        <f t="shared" si="5"/>
        <v>1.271186440677966</v>
      </c>
      <c r="P23" s="2">
        <v>12</v>
      </c>
      <c r="Q23" s="7">
        <f t="shared" si="6"/>
        <v>0.61016949152542366</v>
      </c>
      <c r="R23" s="2">
        <v>20</v>
      </c>
      <c r="S23" s="7">
        <f t="shared" si="7"/>
        <v>1.0169491525423728</v>
      </c>
      <c r="T23" s="2">
        <v>22</v>
      </c>
      <c r="U23" s="7">
        <f t="shared" si="8"/>
        <v>1.1186440677966101</v>
      </c>
      <c r="V23" s="2">
        <v>20</v>
      </c>
      <c r="W23" s="7">
        <f t="shared" si="9"/>
        <v>1.0169491525423728</v>
      </c>
    </row>
    <row r="24" spans="1:23" x14ac:dyDescent="0.25">
      <c r="A24" s="2" t="s">
        <v>2</v>
      </c>
      <c r="B24" s="2" t="s">
        <v>28</v>
      </c>
      <c r="C24" s="30">
        <v>147.66666666666666</v>
      </c>
      <c r="D24" s="2">
        <v>22</v>
      </c>
      <c r="E24" s="7">
        <f t="shared" si="0"/>
        <v>0.1489841986455982</v>
      </c>
      <c r="F24" s="2">
        <v>143</v>
      </c>
      <c r="G24" s="7">
        <f t="shared" si="1"/>
        <v>0.96839729119638829</v>
      </c>
      <c r="H24" s="2">
        <v>144</v>
      </c>
      <c r="I24" s="7">
        <f t="shared" si="2"/>
        <v>0.97516930022573367</v>
      </c>
      <c r="J24" s="2">
        <v>141</v>
      </c>
      <c r="K24" s="7">
        <f t="shared" si="3"/>
        <v>0.95485327313769763</v>
      </c>
      <c r="L24" s="2">
        <v>143</v>
      </c>
      <c r="M24" s="7">
        <f t="shared" si="4"/>
        <v>0.96839729119638829</v>
      </c>
      <c r="N24" s="2">
        <v>142</v>
      </c>
      <c r="O24" s="7">
        <f t="shared" si="5"/>
        <v>0.96162528216704291</v>
      </c>
      <c r="P24" s="2">
        <v>123</v>
      </c>
      <c r="Q24" s="7">
        <f t="shared" si="6"/>
        <v>0.83295711060948086</v>
      </c>
      <c r="R24" s="2">
        <v>140</v>
      </c>
      <c r="S24" s="7">
        <f t="shared" si="7"/>
        <v>0.94808126410835225</v>
      </c>
      <c r="T24" s="2">
        <v>118</v>
      </c>
      <c r="U24" s="7">
        <f t="shared" si="8"/>
        <v>0.79909706546275405</v>
      </c>
      <c r="V24" s="2">
        <v>133</v>
      </c>
      <c r="W24" s="7">
        <f t="shared" si="9"/>
        <v>0.90067720090293457</v>
      </c>
    </row>
    <row r="25" spans="1:23" x14ac:dyDescent="0.25">
      <c r="A25" s="2" t="s">
        <v>5</v>
      </c>
      <c r="B25" s="2" t="s">
        <v>29</v>
      </c>
      <c r="C25" s="30">
        <v>28.666666666666668</v>
      </c>
      <c r="D25" s="2">
        <v>22</v>
      </c>
      <c r="E25" s="7">
        <f t="shared" si="0"/>
        <v>0.7674418604651162</v>
      </c>
      <c r="F25" s="2">
        <v>29</v>
      </c>
      <c r="G25" s="7">
        <f t="shared" si="1"/>
        <v>1.0116279069767442</v>
      </c>
      <c r="H25" s="2">
        <v>28</v>
      </c>
      <c r="I25" s="7">
        <f t="shared" si="2"/>
        <v>0.97674418604651159</v>
      </c>
      <c r="J25" s="2">
        <v>25</v>
      </c>
      <c r="K25" s="7">
        <f t="shared" si="3"/>
        <v>0.87209302325581395</v>
      </c>
      <c r="L25" s="2">
        <v>24</v>
      </c>
      <c r="M25" s="7">
        <f t="shared" si="4"/>
        <v>0.83720930232558133</v>
      </c>
      <c r="N25" s="2">
        <v>22</v>
      </c>
      <c r="O25" s="7">
        <f t="shared" si="5"/>
        <v>0.7674418604651162</v>
      </c>
      <c r="P25" s="2">
        <v>31</v>
      </c>
      <c r="Q25" s="7">
        <f t="shared" si="6"/>
        <v>1.0813953488372092</v>
      </c>
      <c r="R25" s="2">
        <v>27</v>
      </c>
      <c r="S25" s="7">
        <f t="shared" si="7"/>
        <v>0.94186046511627908</v>
      </c>
      <c r="T25" s="2">
        <v>18</v>
      </c>
      <c r="U25" s="7">
        <f t="shared" si="8"/>
        <v>0.62790697674418605</v>
      </c>
      <c r="V25" s="2">
        <v>27</v>
      </c>
      <c r="W25" s="7">
        <f t="shared" si="9"/>
        <v>0.94186046511627908</v>
      </c>
    </row>
    <row r="26" spans="1:23" x14ac:dyDescent="0.25">
      <c r="A26" s="2" t="s">
        <v>3</v>
      </c>
      <c r="B26" s="2" t="s">
        <v>30</v>
      </c>
      <c r="C26" s="30">
        <v>86.333333333333329</v>
      </c>
      <c r="D26" s="2">
        <v>34</v>
      </c>
      <c r="E26" s="7">
        <f t="shared" si="0"/>
        <v>0.39382239382239387</v>
      </c>
      <c r="F26" s="2">
        <v>81</v>
      </c>
      <c r="G26" s="7">
        <f t="shared" si="1"/>
        <v>0.93822393822393824</v>
      </c>
      <c r="H26" s="2">
        <v>78</v>
      </c>
      <c r="I26" s="7">
        <f t="shared" si="2"/>
        <v>0.90347490347490356</v>
      </c>
      <c r="J26" s="2">
        <v>82</v>
      </c>
      <c r="K26" s="7">
        <f t="shared" si="3"/>
        <v>0.94980694980694991</v>
      </c>
      <c r="L26" s="2">
        <v>81</v>
      </c>
      <c r="M26" s="7">
        <f t="shared" si="4"/>
        <v>0.93822393822393824</v>
      </c>
      <c r="N26" s="2">
        <v>76</v>
      </c>
      <c r="O26" s="7">
        <f t="shared" si="5"/>
        <v>0.88030888030888033</v>
      </c>
      <c r="P26" s="2">
        <v>83</v>
      </c>
      <c r="Q26" s="7">
        <f t="shared" si="6"/>
        <v>0.96138996138996147</v>
      </c>
      <c r="R26" s="2">
        <v>63</v>
      </c>
      <c r="S26" s="7">
        <f t="shared" si="7"/>
        <v>0.72972972972972971</v>
      </c>
      <c r="T26" s="2">
        <v>70</v>
      </c>
      <c r="U26" s="7">
        <f t="shared" si="8"/>
        <v>0.81081081081081086</v>
      </c>
      <c r="V26" s="2">
        <v>67</v>
      </c>
      <c r="W26" s="7">
        <f t="shared" si="9"/>
        <v>0.77606177606177607</v>
      </c>
    </row>
    <row r="27" spans="1:23" x14ac:dyDescent="0.25">
      <c r="A27" s="2" t="s">
        <v>2</v>
      </c>
      <c r="B27" s="2" t="s">
        <v>31</v>
      </c>
      <c r="C27" s="30">
        <v>90.333333333333329</v>
      </c>
      <c r="D27" s="2">
        <v>40</v>
      </c>
      <c r="E27" s="7">
        <f t="shared" si="0"/>
        <v>0.44280442804428044</v>
      </c>
      <c r="F27" s="2">
        <v>70</v>
      </c>
      <c r="G27" s="7">
        <f t="shared" si="1"/>
        <v>0.77490774907749083</v>
      </c>
      <c r="H27" s="2">
        <v>72</v>
      </c>
      <c r="I27" s="7">
        <f t="shared" si="2"/>
        <v>0.79704797047970488</v>
      </c>
      <c r="J27" s="2">
        <v>83</v>
      </c>
      <c r="K27" s="7">
        <f t="shared" si="3"/>
        <v>0.91881918819188202</v>
      </c>
      <c r="L27" s="2">
        <v>82</v>
      </c>
      <c r="M27" s="7">
        <f t="shared" si="4"/>
        <v>0.90774907749077494</v>
      </c>
      <c r="N27" s="2">
        <v>76</v>
      </c>
      <c r="O27" s="7">
        <f t="shared" si="5"/>
        <v>0.84132841328413288</v>
      </c>
      <c r="P27" s="2">
        <v>60</v>
      </c>
      <c r="Q27" s="7">
        <f t="shared" si="6"/>
        <v>0.66420664206642066</v>
      </c>
      <c r="R27" s="2">
        <v>71</v>
      </c>
      <c r="S27" s="7">
        <f t="shared" si="7"/>
        <v>0.7859778597785978</v>
      </c>
      <c r="T27" s="2">
        <v>79</v>
      </c>
      <c r="U27" s="7">
        <f t="shared" si="8"/>
        <v>0.87453874538745391</v>
      </c>
      <c r="V27" s="2">
        <v>77</v>
      </c>
      <c r="W27" s="7">
        <f t="shared" si="9"/>
        <v>0.85239852398523985</v>
      </c>
    </row>
    <row r="28" spans="1:23" x14ac:dyDescent="0.25">
      <c r="A28" s="2" t="s">
        <v>4</v>
      </c>
      <c r="B28" s="2" t="s">
        <v>32</v>
      </c>
      <c r="C28" s="30">
        <v>42.666666666666664</v>
      </c>
      <c r="D28" s="2">
        <v>15</v>
      </c>
      <c r="E28" s="7">
        <f t="shared" si="0"/>
        <v>0.3515625</v>
      </c>
      <c r="F28" s="2">
        <v>42</v>
      </c>
      <c r="G28" s="7">
        <f t="shared" si="1"/>
        <v>0.984375</v>
      </c>
      <c r="H28" s="2">
        <v>41</v>
      </c>
      <c r="I28" s="7">
        <f t="shared" si="2"/>
        <v>0.9609375</v>
      </c>
      <c r="J28" s="2">
        <v>41</v>
      </c>
      <c r="K28" s="7">
        <f t="shared" si="3"/>
        <v>0.9609375</v>
      </c>
      <c r="L28" s="2">
        <v>43</v>
      </c>
      <c r="M28" s="7">
        <f t="shared" si="4"/>
        <v>1.0078125</v>
      </c>
      <c r="N28" s="2">
        <v>41</v>
      </c>
      <c r="O28" s="7">
        <f t="shared" si="5"/>
        <v>0.9609375</v>
      </c>
      <c r="P28" s="2">
        <v>39</v>
      </c>
      <c r="Q28" s="7">
        <f t="shared" si="6"/>
        <v>0.9140625</v>
      </c>
      <c r="R28" s="2">
        <v>53</v>
      </c>
      <c r="S28" s="7">
        <f t="shared" si="7"/>
        <v>1.2421875</v>
      </c>
      <c r="T28" s="2">
        <v>48</v>
      </c>
      <c r="U28" s="7">
        <f t="shared" si="8"/>
        <v>1.125</v>
      </c>
      <c r="V28" s="2">
        <v>47</v>
      </c>
      <c r="W28" s="7">
        <f t="shared" si="9"/>
        <v>1.1015625</v>
      </c>
    </row>
    <row r="29" spans="1:23" x14ac:dyDescent="0.25">
      <c r="A29" s="2" t="s">
        <v>5</v>
      </c>
      <c r="B29" s="2" t="s">
        <v>33</v>
      </c>
      <c r="C29" s="30">
        <v>143</v>
      </c>
      <c r="D29" s="2">
        <v>89</v>
      </c>
      <c r="E29" s="7">
        <f t="shared" si="0"/>
        <v>0.6223776223776224</v>
      </c>
      <c r="F29" s="2">
        <v>114</v>
      </c>
      <c r="G29" s="7">
        <f t="shared" si="1"/>
        <v>0.79720279720279719</v>
      </c>
      <c r="H29" s="2">
        <v>113</v>
      </c>
      <c r="I29" s="7">
        <f t="shared" si="2"/>
        <v>0.79020979020979021</v>
      </c>
      <c r="J29" s="2">
        <v>147</v>
      </c>
      <c r="K29" s="7">
        <f t="shared" si="3"/>
        <v>1.0279720279720279</v>
      </c>
      <c r="L29" s="2">
        <v>143</v>
      </c>
      <c r="M29" s="7">
        <f t="shared" si="4"/>
        <v>1</v>
      </c>
      <c r="N29" s="2">
        <v>135</v>
      </c>
      <c r="O29" s="7">
        <f t="shared" si="5"/>
        <v>0.94405594405594406</v>
      </c>
      <c r="P29" s="2">
        <v>110</v>
      </c>
      <c r="Q29" s="7">
        <f t="shared" si="6"/>
        <v>0.76923076923076927</v>
      </c>
      <c r="R29" s="2">
        <v>98</v>
      </c>
      <c r="S29" s="7">
        <f t="shared" si="7"/>
        <v>0.68531468531468531</v>
      </c>
      <c r="T29" s="2">
        <v>97</v>
      </c>
      <c r="U29" s="7">
        <f t="shared" si="8"/>
        <v>0.67832167832167833</v>
      </c>
      <c r="V29" s="2">
        <v>89</v>
      </c>
      <c r="W29" s="7">
        <f t="shared" si="9"/>
        <v>0.6223776223776224</v>
      </c>
    </row>
    <row r="30" spans="1:23" x14ac:dyDescent="0.25">
      <c r="A30" s="2" t="s">
        <v>2</v>
      </c>
      <c r="B30" s="2" t="s">
        <v>34</v>
      </c>
      <c r="C30" s="30">
        <v>606.66666666666663</v>
      </c>
      <c r="D30" s="2">
        <v>488</v>
      </c>
      <c r="E30" s="7">
        <f t="shared" si="0"/>
        <v>0.80439560439560442</v>
      </c>
      <c r="F30" s="2">
        <v>488</v>
      </c>
      <c r="G30" s="7">
        <f t="shared" si="1"/>
        <v>0.80439560439560442</v>
      </c>
      <c r="H30" s="2">
        <v>493</v>
      </c>
      <c r="I30" s="7">
        <f t="shared" si="2"/>
        <v>0.81263736263736264</v>
      </c>
      <c r="J30" s="2">
        <v>503</v>
      </c>
      <c r="K30" s="7">
        <f t="shared" si="3"/>
        <v>0.82912087912087917</v>
      </c>
      <c r="L30" s="2">
        <v>463</v>
      </c>
      <c r="M30" s="7">
        <f t="shared" si="4"/>
        <v>0.76318681318681325</v>
      </c>
      <c r="N30" s="2">
        <v>511</v>
      </c>
      <c r="O30" s="7">
        <f t="shared" si="5"/>
        <v>0.84230769230769231</v>
      </c>
      <c r="P30" s="2">
        <v>394</v>
      </c>
      <c r="Q30" s="7">
        <f t="shared" si="6"/>
        <v>0.64945054945054947</v>
      </c>
      <c r="R30" s="2">
        <v>539</v>
      </c>
      <c r="S30" s="7">
        <f t="shared" si="7"/>
        <v>0.88846153846153852</v>
      </c>
      <c r="T30" s="2">
        <v>490</v>
      </c>
      <c r="U30" s="7">
        <f t="shared" si="8"/>
        <v>0.80769230769230771</v>
      </c>
      <c r="V30" s="2">
        <v>475</v>
      </c>
      <c r="W30" s="7">
        <f t="shared" si="9"/>
        <v>0.78296703296703296</v>
      </c>
    </row>
    <row r="31" spans="1:23" x14ac:dyDescent="0.25">
      <c r="A31" s="2" t="s">
        <v>2</v>
      </c>
      <c r="B31" s="2" t="s">
        <v>35</v>
      </c>
      <c r="C31" s="30">
        <v>122.66666666666667</v>
      </c>
      <c r="D31" s="2">
        <v>102</v>
      </c>
      <c r="E31" s="7">
        <f t="shared" si="0"/>
        <v>0.8315217391304347</v>
      </c>
      <c r="F31" s="2">
        <v>127</v>
      </c>
      <c r="G31" s="7">
        <f t="shared" si="1"/>
        <v>1.0353260869565217</v>
      </c>
      <c r="H31" s="2">
        <v>123</v>
      </c>
      <c r="I31" s="7">
        <f t="shared" si="2"/>
        <v>1.0027173913043479</v>
      </c>
      <c r="J31" s="2">
        <v>129</v>
      </c>
      <c r="K31" s="7">
        <f t="shared" si="3"/>
        <v>1.0516304347826086</v>
      </c>
      <c r="L31" s="2">
        <v>122</v>
      </c>
      <c r="M31" s="7">
        <f t="shared" si="4"/>
        <v>0.99456521739130432</v>
      </c>
      <c r="N31" s="2">
        <v>128</v>
      </c>
      <c r="O31" s="7">
        <f t="shared" si="5"/>
        <v>1.0434782608695652</v>
      </c>
      <c r="P31" s="2">
        <v>112</v>
      </c>
      <c r="Q31" s="7">
        <f t="shared" si="6"/>
        <v>0.91304347826086951</v>
      </c>
      <c r="R31" s="2">
        <v>119</v>
      </c>
      <c r="S31" s="7">
        <f t="shared" si="7"/>
        <v>0.97010869565217384</v>
      </c>
      <c r="T31" s="2">
        <v>131</v>
      </c>
      <c r="U31" s="7">
        <f t="shared" si="8"/>
        <v>1.0679347826086956</v>
      </c>
      <c r="V31" s="2">
        <v>121</v>
      </c>
      <c r="W31" s="7">
        <f t="shared" si="9"/>
        <v>0.98641304347826086</v>
      </c>
    </row>
    <row r="32" spans="1:23" x14ac:dyDescent="0.25">
      <c r="A32" s="2" t="s">
        <v>2</v>
      </c>
      <c r="B32" s="2" t="s">
        <v>36</v>
      </c>
      <c r="C32" s="30">
        <v>49</v>
      </c>
      <c r="D32" s="2">
        <v>41</v>
      </c>
      <c r="E32" s="7">
        <f t="shared" si="0"/>
        <v>0.83673469387755106</v>
      </c>
      <c r="F32" s="2">
        <v>42</v>
      </c>
      <c r="G32" s="7">
        <f t="shared" si="1"/>
        <v>0.8571428571428571</v>
      </c>
      <c r="H32" s="2">
        <v>42</v>
      </c>
      <c r="I32" s="7">
        <f t="shared" si="2"/>
        <v>0.8571428571428571</v>
      </c>
      <c r="J32" s="2">
        <v>41</v>
      </c>
      <c r="K32" s="7">
        <f t="shared" si="3"/>
        <v>0.83673469387755106</v>
      </c>
      <c r="L32" s="2">
        <v>40</v>
      </c>
      <c r="M32" s="7">
        <f t="shared" si="4"/>
        <v>0.81632653061224492</v>
      </c>
      <c r="N32" s="2">
        <v>47</v>
      </c>
      <c r="O32" s="7">
        <f t="shared" si="5"/>
        <v>0.95918367346938771</v>
      </c>
      <c r="P32" s="2">
        <v>41</v>
      </c>
      <c r="Q32" s="7">
        <f t="shared" si="6"/>
        <v>0.83673469387755106</v>
      </c>
      <c r="R32" s="2">
        <v>42</v>
      </c>
      <c r="S32" s="7">
        <f t="shared" si="7"/>
        <v>0.8571428571428571</v>
      </c>
      <c r="T32" s="2">
        <v>41</v>
      </c>
      <c r="U32" s="7">
        <f t="shared" si="8"/>
        <v>0.83673469387755106</v>
      </c>
      <c r="V32" s="2">
        <v>42</v>
      </c>
      <c r="W32" s="7">
        <f t="shared" si="9"/>
        <v>0.8571428571428571</v>
      </c>
    </row>
    <row r="33" spans="1:23" x14ac:dyDescent="0.25">
      <c r="A33" s="2" t="s">
        <v>5</v>
      </c>
      <c r="B33" s="2" t="s">
        <v>37</v>
      </c>
      <c r="C33" s="30">
        <v>43.333333333333336</v>
      </c>
      <c r="D33" s="2">
        <v>27</v>
      </c>
      <c r="E33" s="7">
        <f t="shared" si="0"/>
        <v>0.62307692307692308</v>
      </c>
      <c r="F33" s="2">
        <v>30</v>
      </c>
      <c r="G33" s="7">
        <f t="shared" si="1"/>
        <v>0.69230769230769229</v>
      </c>
      <c r="H33" s="2">
        <v>34</v>
      </c>
      <c r="I33" s="7">
        <f t="shared" si="2"/>
        <v>0.7846153846153846</v>
      </c>
      <c r="J33" s="2">
        <v>31</v>
      </c>
      <c r="K33" s="7">
        <f t="shared" si="3"/>
        <v>0.7153846153846154</v>
      </c>
      <c r="L33" s="2">
        <v>28</v>
      </c>
      <c r="M33" s="7">
        <f t="shared" si="4"/>
        <v>0.64615384615384608</v>
      </c>
      <c r="N33" s="2">
        <v>35</v>
      </c>
      <c r="O33" s="7">
        <f t="shared" si="5"/>
        <v>0.8076923076923076</v>
      </c>
      <c r="P33" s="2">
        <v>37</v>
      </c>
      <c r="Q33" s="7">
        <f t="shared" si="6"/>
        <v>0.85384615384615381</v>
      </c>
      <c r="R33" s="2">
        <v>41</v>
      </c>
      <c r="S33" s="7">
        <f t="shared" si="7"/>
        <v>0.94615384615384612</v>
      </c>
      <c r="T33" s="2">
        <v>37</v>
      </c>
      <c r="U33" s="7">
        <f t="shared" si="8"/>
        <v>0.85384615384615381</v>
      </c>
      <c r="V33" s="2">
        <v>40</v>
      </c>
      <c r="W33" s="7">
        <f t="shared" si="9"/>
        <v>0.92307692307692302</v>
      </c>
    </row>
    <row r="34" spans="1:23" x14ac:dyDescent="0.25">
      <c r="A34" s="2" t="s">
        <v>5</v>
      </c>
      <c r="B34" s="2" t="s">
        <v>38</v>
      </c>
      <c r="C34" s="30">
        <v>39.333333333333336</v>
      </c>
      <c r="D34" s="2">
        <v>27</v>
      </c>
      <c r="E34" s="7">
        <f t="shared" si="0"/>
        <v>0.68644067796610164</v>
      </c>
      <c r="F34" s="2">
        <v>26</v>
      </c>
      <c r="G34" s="7">
        <f t="shared" si="1"/>
        <v>0.66101694915254239</v>
      </c>
      <c r="H34" s="2">
        <v>26</v>
      </c>
      <c r="I34" s="7">
        <f t="shared" si="2"/>
        <v>0.66101694915254239</v>
      </c>
      <c r="J34" s="2">
        <v>43</v>
      </c>
      <c r="K34" s="7">
        <f t="shared" si="3"/>
        <v>1.0932203389830508</v>
      </c>
      <c r="L34" s="2">
        <v>43</v>
      </c>
      <c r="M34" s="7">
        <f t="shared" si="4"/>
        <v>1.0932203389830508</v>
      </c>
      <c r="N34" s="2">
        <v>33</v>
      </c>
      <c r="O34" s="7">
        <f t="shared" si="5"/>
        <v>0.83898305084745761</v>
      </c>
      <c r="P34" s="2">
        <v>37</v>
      </c>
      <c r="Q34" s="7">
        <f t="shared" si="6"/>
        <v>0.94067796610169485</v>
      </c>
      <c r="R34" s="2">
        <v>30</v>
      </c>
      <c r="S34" s="7">
        <f t="shared" si="7"/>
        <v>0.76271186440677963</v>
      </c>
      <c r="T34" s="2">
        <v>39</v>
      </c>
      <c r="U34" s="7">
        <f t="shared" si="8"/>
        <v>0.99152542372881347</v>
      </c>
      <c r="V34" s="2">
        <v>27</v>
      </c>
      <c r="W34" s="7">
        <f t="shared" si="9"/>
        <v>0.68644067796610164</v>
      </c>
    </row>
    <row r="35" spans="1:23" x14ac:dyDescent="0.25">
      <c r="A35" s="2" t="s">
        <v>5</v>
      </c>
      <c r="B35" s="2" t="s">
        <v>39</v>
      </c>
      <c r="C35" s="30">
        <v>59.666666666666664</v>
      </c>
      <c r="D35" s="2">
        <v>68</v>
      </c>
      <c r="E35" s="7">
        <f t="shared" si="0"/>
        <v>1.1396648044692739</v>
      </c>
      <c r="F35" s="2">
        <v>63</v>
      </c>
      <c r="G35" s="7">
        <f t="shared" si="1"/>
        <v>1.0558659217877095</v>
      </c>
      <c r="H35" s="2">
        <v>61</v>
      </c>
      <c r="I35" s="7">
        <f t="shared" si="2"/>
        <v>1.0223463687150838</v>
      </c>
      <c r="J35" s="2">
        <v>55</v>
      </c>
      <c r="K35" s="7">
        <f t="shared" si="3"/>
        <v>0.92178770949720679</v>
      </c>
      <c r="L35" s="2">
        <v>52</v>
      </c>
      <c r="M35" s="7">
        <f t="shared" si="4"/>
        <v>0.87150837988826824</v>
      </c>
      <c r="N35" s="2">
        <v>52</v>
      </c>
      <c r="O35" s="7">
        <f t="shared" si="5"/>
        <v>0.87150837988826824</v>
      </c>
      <c r="P35" s="2">
        <v>75</v>
      </c>
      <c r="Q35" s="7">
        <f t="shared" si="6"/>
        <v>1.2569832402234637</v>
      </c>
      <c r="R35" s="2">
        <v>73</v>
      </c>
      <c r="S35" s="7">
        <f t="shared" si="7"/>
        <v>1.223463687150838</v>
      </c>
      <c r="T35" s="2">
        <v>60</v>
      </c>
      <c r="U35" s="7">
        <f t="shared" si="8"/>
        <v>1.005586592178771</v>
      </c>
      <c r="V35" s="2">
        <v>66</v>
      </c>
      <c r="W35" s="7">
        <f t="shared" si="9"/>
        <v>1.1061452513966481</v>
      </c>
    </row>
    <row r="36" spans="1:23" x14ac:dyDescent="0.25">
      <c r="A36" s="2" t="s">
        <v>2</v>
      </c>
      <c r="B36" s="2" t="s">
        <v>40</v>
      </c>
      <c r="C36" s="30">
        <v>47.333333333333336</v>
      </c>
      <c r="D36" s="2">
        <v>38</v>
      </c>
      <c r="E36" s="7">
        <f t="shared" si="0"/>
        <v>0.80281690140845063</v>
      </c>
      <c r="F36" s="2">
        <v>52</v>
      </c>
      <c r="G36" s="7">
        <f t="shared" si="1"/>
        <v>1.0985915492957745</v>
      </c>
      <c r="H36" s="2">
        <v>52</v>
      </c>
      <c r="I36" s="7">
        <f t="shared" si="2"/>
        <v>1.0985915492957745</v>
      </c>
      <c r="J36" s="2">
        <v>47</v>
      </c>
      <c r="K36" s="7">
        <f t="shared" si="3"/>
        <v>0.99295774647887314</v>
      </c>
      <c r="L36" s="2">
        <v>48</v>
      </c>
      <c r="M36" s="7">
        <f t="shared" si="4"/>
        <v>1.0140845070422535</v>
      </c>
      <c r="N36" s="2">
        <v>52</v>
      </c>
      <c r="O36" s="7">
        <f t="shared" si="5"/>
        <v>1.0985915492957745</v>
      </c>
      <c r="P36" s="2">
        <v>41</v>
      </c>
      <c r="Q36" s="7">
        <f t="shared" si="6"/>
        <v>0.86619718309859151</v>
      </c>
      <c r="R36" s="2">
        <v>43</v>
      </c>
      <c r="S36" s="7">
        <f t="shared" si="7"/>
        <v>0.90845070422535201</v>
      </c>
      <c r="T36" s="2">
        <v>49</v>
      </c>
      <c r="U36" s="7">
        <f t="shared" si="8"/>
        <v>1.0352112676056338</v>
      </c>
      <c r="V36" s="2">
        <v>44</v>
      </c>
      <c r="W36" s="7">
        <f t="shared" si="9"/>
        <v>0.92957746478873238</v>
      </c>
    </row>
    <row r="37" spans="1:23" x14ac:dyDescent="0.25">
      <c r="A37" s="2" t="s">
        <v>5</v>
      </c>
      <c r="B37" s="2" t="s">
        <v>41</v>
      </c>
      <c r="C37" s="30">
        <v>185.33333333333334</v>
      </c>
      <c r="D37" s="2">
        <v>107</v>
      </c>
      <c r="E37" s="7">
        <f t="shared" si="0"/>
        <v>0.57733812949640284</v>
      </c>
      <c r="F37" s="2">
        <v>157</v>
      </c>
      <c r="G37" s="7">
        <f t="shared" si="1"/>
        <v>0.84712230215827333</v>
      </c>
      <c r="H37" s="2">
        <v>156</v>
      </c>
      <c r="I37" s="7">
        <f t="shared" si="2"/>
        <v>0.84172661870503596</v>
      </c>
      <c r="J37" s="2">
        <v>160</v>
      </c>
      <c r="K37" s="7">
        <f t="shared" si="3"/>
        <v>0.86330935251798557</v>
      </c>
      <c r="L37" s="2">
        <v>156</v>
      </c>
      <c r="M37" s="7">
        <f t="shared" si="4"/>
        <v>0.84172661870503596</v>
      </c>
      <c r="N37" s="2">
        <v>138</v>
      </c>
      <c r="O37" s="7">
        <f t="shared" si="5"/>
        <v>0.74460431654676251</v>
      </c>
      <c r="P37" s="2">
        <v>111</v>
      </c>
      <c r="Q37" s="7">
        <f t="shared" si="6"/>
        <v>0.59892086330935246</v>
      </c>
      <c r="R37" s="2">
        <v>110</v>
      </c>
      <c r="S37" s="7">
        <f t="shared" si="7"/>
        <v>0.59352517985611508</v>
      </c>
      <c r="T37" s="2">
        <v>122</v>
      </c>
      <c r="U37" s="7">
        <f t="shared" si="8"/>
        <v>0.65827338129496404</v>
      </c>
      <c r="V37" s="2">
        <v>81</v>
      </c>
      <c r="W37" s="7">
        <f t="shared" si="9"/>
        <v>0.43705035971223022</v>
      </c>
    </row>
    <row r="38" spans="1:23" x14ac:dyDescent="0.25">
      <c r="A38" s="2" t="s">
        <v>2</v>
      </c>
      <c r="B38" s="2" t="s">
        <v>42</v>
      </c>
      <c r="C38" s="30">
        <v>34.666666666666664</v>
      </c>
      <c r="D38" s="2">
        <v>22</v>
      </c>
      <c r="E38" s="7">
        <f t="shared" si="0"/>
        <v>0.63461538461538469</v>
      </c>
      <c r="F38" s="2">
        <v>30</v>
      </c>
      <c r="G38" s="7">
        <f t="shared" si="1"/>
        <v>0.86538461538461542</v>
      </c>
      <c r="H38" s="2">
        <v>30</v>
      </c>
      <c r="I38" s="7">
        <f t="shared" si="2"/>
        <v>0.86538461538461542</v>
      </c>
      <c r="J38" s="2">
        <v>29</v>
      </c>
      <c r="K38" s="7">
        <f t="shared" si="3"/>
        <v>0.83653846153846156</v>
      </c>
      <c r="L38" s="2">
        <v>32</v>
      </c>
      <c r="M38" s="7">
        <f t="shared" si="4"/>
        <v>0.92307692307692313</v>
      </c>
      <c r="N38" s="2">
        <v>32</v>
      </c>
      <c r="O38" s="7">
        <f t="shared" si="5"/>
        <v>0.92307692307692313</v>
      </c>
      <c r="P38" s="2">
        <v>30</v>
      </c>
      <c r="Q38" s="7">
        <f t="shared" si="6"/>
        <v>0.86538461538461542</v>
      </c>
      <c r="R38" s="2">
        <v>18</v>
      </c>
      <c r="S38" s="7">
        <f t="shared" si="7"/>
        <v>0.51923076923076927</v>
      </c>
      <c r="T38" s="2">
        <v>28</v>
      </c>
      <c r="U38" s="7">
        <f t="shared" si="8"/>
        <v>0.80769230769230771</v>
      </c>
      <c r="V38" s="2">
        <v>17</v>
      </c>
      <c r="W38" s="7">
        <f t="shared" si="9"/>
        <v>0.49038461538461542</v>
      </c>
    </row>
    <row r="39" spans="1:23" x14ac:dyDescent="0.25">
      <c r="A39" s="2" t="s">
        <v>5</v>
      </c>
      <c r="B39" s="2" t="s">
        <v>43</v>
      </c>
      <c r="C39" s="30">
        <v>148.66666666666666</v>
      </c>
      <c r="D39" s="2">
        <v>113</v>
      </c>
      <c r="E39" s="7">
        <f t="shared" si="0"/>
        <v>0.76008968609865479</v>
      </c>
      <c r="F39" s="2">
        <v>117</v>
      </c>
      <c r="G39" s="7">
        <f t="shared" si="1"/>
        <v>0.78699551569506732</v>
      </c>
      <c r="H39" s="2">
        <v>116</v>
      </c>
      <c r="I39" s="7">
        <f t="shared" si="2"/>
        <v>0.78026905829596416</v>
      </c>
      <c r="J39" s="2">
        <v>107</v>
      </c>
      <c r="K39" s="7">
        <f t="shared" si="3"/>
        <v>0.71973094170403595</v>
      </c>
      <c r="L39" s="2">
        <v>106</v>
      </c>
      <c r="M39" s="7">
        <f t="shared" si="4"/>
        <v>0.7130044843049328</v>
      </c>
      <c r="N39" s="2">
        <v>107</v>
      </c>
      <c r="O39" s="7">
        <f t="shared" si="5"/>
        <v>0.71973094170403595</v>
      </c>
      <c r="P39" s="2">
        <v>118</v>
      </c>
      <c r="Q39" s="7">
        <f t="shared" si="6"/>
        <v>0.79372197309417047</v>
      </c>
      <c r="R39" s="2">
        <v>130</v>
      </c>
      <c r="S39" s="7">
        <f t="shared" si="7"/>
        <v>0.87443946188340815</v>
      </c>
      <c r="T39" s="2">
        <v>109</v>
      </c>
      <c r="U39" s="7">
        <f t="shared" si="8"/>
        <v>0.73318385650224216</v>
      </c>
      <c r="V39" s="2">
        <v>132</v>
      </c>
      <c r="W39" s="7">
        <f t="shared" si="9"/>
        <v>0.88789237668161436</v>
      </c>
    </row>
    <row r="40" spans="1:23" x14ac:dyDescent="0.25">
      <c r="A40" s="2" t="s">
        <v>3</v>
      </c>
      <c r="B40" s="2" t="s">
        <v>44</v>
      </c>
      <c r="C40" s="30">
        <v>151.66666666666666</v>
      </c>
      <c r="D40" s="2">
        <v>114</v>
      </c>
      <c r="E40" s="7">
        <f t="shared" si="0"/>
        <v>0.75164835164835164</v>
      </c>
      <c r="F40" s="2">
        <v>160</v>
      </c>
      <c r="G40" s="7">
        <f t="shared" si="1"/>
        <v>1.054945054945055</v>
      </c>
      <c r="H40" s="2">
        <v>166</v>
      </c>
      <c r="I40" s="7">
        <f t="shared" si="2"/>
        <v>1.0945054945054946</v>
      </c>
      <c r="J40" s="2">
        <v>169</v>
      </c>
      <c r="K40" s="7">
        <f t="shared" si="3"/>
        <v>1.1142857142857143</v>
      </c>
      <c r="L40" s="2">
        <v>161</v>
      </c>
      <c r="M40" s="7">
        <f t="shared" si="4"/>
        <v>1.0615384615384615</v>
      </c>
      <c r="N40" s="2">
        <v>149</v>
      </c>
      <c r="O40" s="7">
        <f t="shared" si="5"/>
        <v>0.98241758241758248</v>
      </c>
      <c r="P40" s="2">
        <v>139</v>
      </c>
      <c r="Q40" s="7">
        <f t="shared" si="6"/>
        <v>0.91648351648351656</v>
      </c>
      <c r="R40" s="2">
        <v>140</v>
      </c>
      <c r="S40" s="7">
        <f t="shared" si="7"/>
        <v>0.92307692307692313</v>
      </c>
      <c r="T40" s="2">
        <v>172</v>
      </c>
      <c r="U40" s="7">
        <f t="shared" si="8"/>
        <v>1.134065934065934</v>
      </c>
      <c r="V40" s="2">
        <v>125</v>
      </c>
      <c r="W40" s="7">
        <f t="shared" si="9"/>
        <v>0.82417582417582425</v>
      </c>
    </row>
    <row r="41" spans="1:23" x14ac:dyDescent="0.25">
      <c r="A41" s="2" t="s">
        <v>5</v>
      </c>
      <c r="B41" s="2" t="s">
        <v>45</v>
      </c>
      <c r="C41" s="30">
        <v>50</v>
      </c>
      <c r="D41" s="2">
        <v>15</v>
      </c>
      <c r="E41" s="7">
        <f t="shared" si="0"/>
        <v>0.3</v>
      </c>
      <c r="F41" s="2">
        <v>52</v>
      </c>
      <c r="G41" s="7">
        <f t="shared" si="1"/>
        <v>1.04</v>
      </c>
      <c r="H41" s="2">
        <v>55</v>
      </c>
      <c r="I41" s="7">
        <f t="shared" si="2"/>
        <v>1.1000000000000001</v>
      </c>
      <c r="J41" s="2">
        <v>47</v>
      </c>
      <c r="K41" s="7">
        <f t="shared" si="3"/>
        <v>0.94</v>
      </c>
      <c r="L41" s="2">
        <v>45</v>
      </c>
      <c r="M41" s="7">
        <f t="shared" si="4"/>
        <v>0.9</v>
      </c>
      <c r="N41" s="2">
        <v>46</v>
      </c>
      <c r="O41" s="7">
        <f t="shared" si="5"/>
        <v>0.92</v>
      </c>
      <c r="P41" s="2">
        <v>48</v>
      </c>
      <c r="Q41" s="7">
        <f t="shared" si="6"/>
        <v>0.96</v>
      </c>
      <c r="R41" s="2">
        <v>43</v>
      </c>
      <c r="S41" s="7">
        <f t="shared" si="7"/>
        <v>0.86</v>
      </c>
      <c r="T41" s="2">
        <v>37</v>
      </c>
      <c r="U41" s="7">
        <f t="shared" si="8"/>
        <v>0.74</v>
      </c>
      <c r="V41" s="2">
        <v>46</v>
      </c>
      <c r="W41" s="7">
        <f t="shared" si="9"/>
        <v>0.92</v>
      </c>
    </row>
    <row r="42" spans="1:23" x14ac:dyDescent="0.25">
      <c r="A42" s="2" t="s">
        <v>2</v>
      </c>
      <c r="B42" s="2" t="s">
        <v>46</v>
      </c>
      <c r="C42" s="30">
        <v>53.333333333333336</v>
      </c>
      <c r="D42" s="2">
        <v>51</v>
      </c>
      <c r="E42" s="7">
        <f t="shared" si="0"/>
        <v>0.95624999999999993</v>
      </c>
      <c r="F42" s="2">
        <v>47</v>
      </c>
      <c r="G42" s="7">
        <f t="shared" si="1"/>
        <v>0.88124999999999998</v>
      </c>
      <c r="H42" s="2">
        <v>46</v>
      </c>
      <c r="I42" s="7">
        <f t="shared" si="2"/>
        <v>0.86249999999999993</v>
      </c>
      <c r="J42" s="2">
        <v>45</v>
      </c>
      <c r="K42" s="7">
        <f t="shared" si="3"/>
        <v>0.84375</v>
      </c>
      <c r="L42" s="2">
        <v>42</v>
      </c>
      <c r="M42" s="7">
        <f t="shared" si="4"/>
        <v>0.78749999999999998</v>
      </c>
      <c r="N42" s="2">
        <v>48</v>
      </c>
      <c r="O42" s="7">
        <f t="shared" si="5"/>
        <v>0.89999999999999991</v>
      </c>
      <c r="P42" s="2">
        <v>58</v>
      </c>
      <c r="Q42" s="7">
        <f t="shared" si="6"/>
        <v>1.0874999999999999</v>
      </c>
      <c r="R42" s="2">
        <v>45</v>
      </c>
      <c r="S42" s="7">
        <f t="shared" si="7"/>
        <v>0.84375</v>
      </c>
      <c r="T42" s="2">
        <v>45</v>
      </c>
      <c r="U42" s="7">
        <f t="shared" si="8"/>
        <v>0.84375</v>
      </c>
      <c r="V42" s="2">
        <v>45</v>
      </c>
      <c r="W42" s="7">
        <f t="shared" si="9"/>
        <v>0.84375</v>
      </c>
    </row>
    <row r="43" spans="1:23" x14ac:dyDescent="0.25">
      <c r="A43" s="2" t="s">
        <v>2</v>
      </c>
      <c r="B43" s="2" t="s">
        <v>47</v>
      </c>
      <c r="C43" s="30">
        <v>32</v>
      </c>
      <c r="D43" s="2">
        <v>44</v>
      </c>
      <c r="E43" s="7">
        <f t="shared" si="0"/>
        <v>1.375</v>
      </c>
      <c r="F43" s="2">
        <v>27</v>
      </c>
      <c r="G43" s="7">
        <f t="shared" si="1"/>
        <v>0.84375</v>
      </c>
      <c r="H43" s="2">
        <v>27</v>
      </c>
      <c r="I43" s="7">
        <f t="shared" si="2"/>
        <v>0.84375</v>
      </c>
      <c r="J43" s="2">
        <v>28</v>
      </c>
      <c r="K43" s="7">
        <f t="shared" si="3"/>
        <v>0.875</v>
      </c>
      <c r="L43" s="2">
        <v>27</v>
      </c>
      <c r="M43" s="7">
        <f t="shared" si="4"/>
        <v>0.84375</v>
      </c>
      <c r="N43" s="2">
        <v>23</v>
      </c>
      <c r="O43" s="7">
        <f t="shared" si="5"/>
        <v>0.71875</v>
      </c>
      <c r="P43" s="2">
        <v>34</v>
      </c>
      <c r="Q43" s="7">
        <f t="shared" si="6"/>
        <v>1.0625</v>
      </c>
      <c r="R43" s="2">
        <v>24</v>
      </c>
      <c r="S43" s="7">
        <f t="shared" si="7"/>
        <v>0.75</v>
      </c>
      <c r="T43" s="2">
        <v>35</v>
      </c>
      <c r="U43" s="7">
        <f t="shared" si="8"/>
        <v>1.09375</v>
      </c>
      <c r="V43" s="2">
        <v>23</v>
      </c>
      <c r="W43" s="7">
        <f t="shared" si="9"/>
        <v>0.71875</v>
      </c>
    </row>
    <row r="44" spans="1:23" x14ac:dyDescent="0.25">
      <c r="A44" s="2" t="s">
        <v>4</v>
      </c>
      <c r="B44" s="2" t="s">
        <v>48</v>
      </c>
      <c r="C44" s="30">
        <v>870.66666666666663</v>
      </c>
      <c r="D44" s="2">
        <v>435</v>
      </c>
      <c r="E44" s="7">
        <f t="shared" si="0"/>
        <v>0.49961715160796327</v>
      </c>
      <c r="F44" s="2">
        <v>681</v>
      </c>
      <c r="G44" s="7">
        <f t="shared" si="1"/>
        <v>0.78215926493108734</v>
      </c>
      <c r="H44" s="2">
        <v>670</v>
      </c>
      <c r="I44" s="7">
        <f t="shared" si="2"/>
        <v>0.76952526799387444</v>
      </c>
      <c r="J44" s="2">
        <v>692</v>
      </c>
      <c r="K44" s="7">
        <f t="shared" si="3"/>
        <v>0.79479326186830024</v>
      </c>
      <c r="L44" s="2">
        <v>678</v>
      </c>
      <c r="M44" s="7">
        <f t="shared" si="4"/>
        <v>0.77871362940275657</v>
      </c>
      <c r="N44" s="2">
        <v>704</v>
      </c>
      <c r="O44" s="7">
        <f t="shared" si="5"/>
        <v>0.80857580398162332</v>
      </c>
      <c r="P44" s="2">
        <v>646</v>
      </c>
      <c r="Q44" s="7">
        <f t="shared" si="6"/>
        <v>0.74196018376722817</v>
      </c>
      <c r="R44" s="2">
        <v>666</v>
      </c>
      <c r="S44" s="7">
        <f t="shared" si="7"/>
        <v>0.76493108728943338</v>
      </c>
      <c r="T44" s="2">
        <v>663</v>
      </c>
      <c r="U44" s="7">
        <f t="shared" si="8"/>
        <v>0.76148545176110261</v>
      </c>
      <c r="V44" s="2">
        <v>641</v>
      </c>
      <c r="W44" s="7">
        <f t="shared" si="9"/>
        <v>0.73621745788667692</v>
      </c>
    </row>
    <row r="45" spans="1:23" x14ac:dyDescent="0.25">
      <c r="A45" s="2" t="s">
        <v>4</v>
      </c>
      <c r="B45" s="2" t="s">
        <v>49</v>
      </c>
      <c r="C45" s="30">
        <v>58</v>
      </c>
      <c r="D45" s="2">
        <v>37</v>
      </c>
      <c r="E45" s="7">
        <f t="shared" si="0"/>
        <v>0.63793103448275867</v>
      </c>
      <c r="F45" s="2">
        <v>48</v>
      </c>
      <c r="G45" s="7">
        <f t="shared" si="1"/>
        <v>0.82758620689655171</v>
      </c>
      <c r="H45" s="2">
        <v>47</v>
      </c>
      <c r="I45" s="7">
        <f t="shared" si="2"/>
        <v>0.81034482758620685</v>
      </c>
      <c r="J45" s="2">
        <v>54</v>
      </c>
      <c r="K45" s="7">
        <f t="shared" si="3"/>
        <v>0.93103448275862066</v>
      </c>
      <c r="L45" s="2">
        <v>53</v>
      </c>
      <c r="M45" s="7">
        <f t="shared" si="4"/>
        <v>0.91379310344827591</v>
      </c>
      <c r="N45" s="2">
        <v>47</v>
      </c>
      <c r="O45" s="7">
        <f t="shared" si="5"/>
        <v>0.81034482758620685</v>
      </c>
      <c r="P45" s="2">
        <v>40</v>
      </c>
      <c r="Q45" s="7">
        <f t="shared" si="6"/>
        <v>0.68965517241379315</v>
      </c>
      <c r="R45" s="2">
        <v>48</v>
      </c>
      <c r="S45" s="7">
        <f t="shared" si="7"/>
        <v>0.82758620689655171</v>
      </c>
      <c r="T45" s="2">
        <v>48</v>
      </c>
      <c r="U45" s="7">
        <f t="shared" si="8"/>
        <v>0.82758620689655171</v>
      </c>
      <c r="V45" s="2">
        <v>48</v>
      </c>
      <c r="W45" s="7">
        <f t="shared" si="9"/>
        <v>0.82758620689655171</v>
      </c>
    </row>
    <row r="46" spans="1:23" x14ac:dyDescent="0.25">
      <c r="A46" s="2" t="s">
        <v>5</v>
      </c>
      <c r="B46" s="2" t="s">
        <v>50</v>
      </c>
      <c r="C46" s="30">
        <v>179.66666666666666</v>
      </c>
      <c r="D46" s="2">
        <v>138</v>
      </c>
      <c r="E46" s="7">
        <f t="shared" si="0"/>
        <v>0.76808905380333958</v>
      </c>
      <c r="F46" s="2">
        <v>163</v>
      </c>
      <c r="G46" s="7">
        <f t="shared" si="1"/>
        <v>0.90723562152133586</v>
      </c>
      <c r="H46" s="2">
        <v>169</v>
      </c>
      <c r="I46" s="7">
        <f t="shared" si="2"/>
        <v>0.94063079777365499</v>
      </c>
      <c r="J46" s="2">
        <v>175</v>
      </c>
      <c r="K46" s="7">
        <f t="shared" si="3"/>
        <v>0.97402597402597413</v>
      </c>
      <c r="L46" s="2">
        <v>174</v>
      </c>
      <c r="M46" s="7">
        <f t="shared" si="4"/>
        <v>0.96846011131725418</v>
      </c>
      <c r="N46" s="2">
        <v>158</v>
      </c>
      <c r="O46" s="7">
        <f t="shared" si="5"/>
        <v>0.87940630797773656</v>
      </c>
      <c r="P46" s="2">
        <v>139</v>
      </c>
      <c r="Q46" s="7">
        <f t="shared" si="6"/>
        <v>0.77365491651205942</v>
      </c>
      <c r="R46" s="2">
        <v>160</v>
      </c>
      <c r="S46" s="7">
        <f t="shared" si="7"/>
        <v>0.89053803339517634</v>
      </c>
      <c r="T46" s="2">
        <v>170</v>
      </c>
      <c r="U46" s="7">
        <f t="shared" si="8"/>
        <v>0.94619666048237483</v>
      </c>
      <c r="V46" s="2">
        <v>142</v>
      </c>
      <c r="W46" s="7">
        <f t="shared" si="9"/>
        <v>0.79035250463821893</v>
      </c>
    </row>
    <row r="47" spans="1:23" x14ac:dyDescent="0.25">
      <c r="A47" s="2" t="s">
        <v>2</v>
      </c>
      <c r="B47" s="2" t="s">
        <v>51</v>
      </c>
      <c r="C47" s="30">
        <v>83</v>
      </c>
      <c r="D47" s="2">
        <v>30</v>
      </c>
      <c r="E47" s="7">
        <f t="shared" si="0"/>
        <v>0.36144578313253012</v>
      </c>
      <c r="F47" s="2">
        <v>66</v>
      </c>
      <c r="G47" s="7">
        <f t="shared" si="1"/>
        <v>0.79518072289156627</v>
      </c>
      <c r="H47" s="2">
        <v>65</v>
      </c>
      <c r="I47" s="7">
        <f t="shared" si="2"/>
        <v>0.7831325301204819</v>
      </c>
      <c r="J47" s="2">
        <v>59</v>
      </c>
      <c r="K47" s="7">
        <f t="shared" si="3"/>
        <v>0.71084337349397586</v>
      </c>
      <c r="L47" s="2">
        <v>55</v>
      </c>
      <c r="M47" s="7">
        <f t="shared" si="4"/>
        <v>0.66265060240963858</v>
      </c>
      <c r="N47" s="2">
        <v>56</v>
      </c>
      <c r="O47" s="7">
        <f t="shared" si="5"/>
        <v>0.67469879518072284</v>
      </c>
      <c r="P47" s="2">
        <v>58</v>
      </c>
      <c r="Q47" s="7">
        <f t="shared" si="6"/>
        <v>0.6987951807228916</v>
      </c>
      <c r="R47" s="2">
        <v>87</v>
      </c>
      <c r="S47" s="7">
        <f t="shared" si="7"/>
        <v>1.0481927710843373</v>
      </c>
      <c r="T47" s="2">
        <v>80</v>
      </c>
      <c r="U47" s="7">
        <f t="shared" si="8"/>
        <v>0.96385542168674698</v>
      </c>
      <c r="V47" s="2">
        <v>65</v>
      </c>
      <c r="W47" s="7">
        <f t="shared" si="9"/>
        <v>0.7831325301204819</v>
      </c>
    </row>
    <row r="48" spans="1:23" x14ac:dyDescent="0.25">
      <c r="A48" s="2" t="s">
        <v>4</v>
      </c>
      <c r="B48" s="2" t="s">
        <v>52</v>
      </c>
      <c r="C48" s="30">
        <v>48.666666666666664</v>
      </c>
      <c r="D48" s="2">
        <v>15</v>
      </c>
      <c r="E48" s="7">
        <f t="shared" si="0"/>
        <v>0.30821917808219179</v>
      </c>
      <c r="F48" s="2">
        <v>33</v>
      </c>
      <c r="G48" s="7">
        <f t="shared" si="1"/>
        <v>0.67808219178082196</v>
      </c>
      <c r="H48" s="2">
        <v>33</v>
      </c>
      <c r="I48" s="7">
        <f t="shared" si="2"/>
        <v>0.67808219178082196</v>
      </c>
      <c r="J48" s="2">
        <v>47</v>
      </c>
      <c r="K48" s="7">
        <f t="shared" si="3"/>
        <v>0.96575342465753433</v>
      </c>
      <c r="L48" s="2">
        <v>46</v>
      </c>
      <c r="M48" s="7">
        <f t="shared" si="4"/>
        <v>0.9452054794520548</v>
      </c>
      <c r="N48" s="2">
        <v>39</v>
      </c>
      <c r="O48" s="7">
        <f t="shared" si="5"/>
        <v>0.80136986301369872</v>
      </c>
      <c r="P48" s="2">
        <v>53</v>
      </c>
      <c r="Q48" s="7">
        <f t="shared" si="6"/>
        <v>1.0890410958904111</v>
      </c>
      <c r="R48" s="2">
        <v>49</v>
      </c>
      <c r="S48" s="7">
        <f t="shared" si="7"/>
        <v>1.0068493150684932</v>
      </c>
      <c r="T48" s="2">
        <v>52</v>
      </c>
      <c r="U48" s="7">
        <f t="shared" si="8"/>
        <v>1.0684931506849316</v>
      </c>
      <c r="V48" s="2">
        <v>48</v>
      </c>
      <c r="W48" s="7">
        <f t="shared" si="9"/>
        <v>0.98630136986301375</v>
      </c>
    </row>
    <row r="49" spans="1:23" x14ac:dyDescent="0.25">
      <c r="A49" s="2" t="s">
        <v>5</v>
      </c>
      <c r="B49" s="2" t="s">
        <v>53</v>
      </c>
      <c r="C49" s="30">
        <v>102.33333333333333</v>
      </c>
      <c r="D49" s="2">
        <v>40</v>
      </c>
      <c r="E49" s="7">
        <f t="shared" si="0"/>
        <v>0.39087947882736157</v>
      </c>
      <c r="F49" s="2">
        <v>74</v>
      </c>
      <c r="G49" s="7">
        <f t="shared" si="1"/>
        <v>0.72312703583061888</v>
      </c>
      <c r="H49" s="2">
        <v>73</v>
      </c>
      <c r="I49" s="7">
        <f t="shared" si="2"/>
        <v>0.71335504885993484</v>
      </c>
      <c r="J49" s="2">
        <v>61</v>
      </c>
      <c r="K49" s="7">
        <f t="shared" si="3"/>
        <v>0.59609120521172643</v>
      </c>
      <c r="L49" s="2">
        <v>57</v>
      </c>
      <c r="M49" s="7">
        <f t="shared" si="4"/>
        <v>0.55700325732899025</v>
      </c>
      <c r="N49" s="2">
        <v>59</v>
      </c>
      <c r="O49" s="7">
        <f t="shared" si="5"/>
        <v>0.57654723127035834</v>
      </c>
      <c r="P49" s="2">
        <v>83</v>
      </c>
      <c r="Q49" s="7">
        <f t="shared" si="6"/>
        <v>0.81107491856677527</v>
      </c>
      <c r="R49" s="2">
        <v>80</v>
      </c>
      <c r="S49" s="7">
        <f t="shared" si="7"/>
        <v>0.78175895765472314</v>
      </c>
      <c r="T49" s="2">
        <v>70</v>
      </c>
      <c r="U49" s="7">
        <f t="shared" si="8"/>
        <v>0.68403908794788282</v>
      </c>
      <c r="V49" s="2">
        <v>79</v>
      </c>
      <c r="W49" s="7">
        <f t="shared" si="9"/>
        <v>0.7719869706840391</v>
      </c>
    </row>
    <row r="50" spans="1:23" x14ac:dyDescent="0.25">
      <c r="A50" s="2" t="s">
        <v>3</v>
      </c>
      <c r="B50" s="2" t="s">
        <v>54</v>
      </c>
      <c r="C50" s="30">
        <v>84.666666666666671</v>
      </c>
      <c r="D50" s="2">
        <v>44</v>
      </c>
      <c r="E50" s="7">
        <f t="shared" si="0"/>
        <v>0.51968503937007871</v>
      </c>
      <c r="F50" s="2">
        <v>95</v>
      </c>
      <c r="G50" s="7">
        <f t="shared" si="1"/>
        <v>1.1220472440944882</v>
      </c>
      <c r="H50" s="2">
        <v>95</v>
      </c>
      <c r="I50" s="7">
        <f t="shared" si="2"/>
        <v>1.1220472440944882</v>
      </c>
      <c r="J50" s="2">
        <v>91</v>
      </c>
      <c r="K50" s="7">
        <f t="shared" si="3"/>
        <v>1.0748031496062991</v>
      </c>
      <c r="L50" s="2">
        <v>89</v>
      </c>
      <c r="M50" s="7">
        <f t="shared" si="4"/>
        <v>1.0511811023622046</v>
      </c>
      <c r="N50" s="2">
        <v>83</v>
      </c>
      <c r="O50" s="7">
        <f t="shared" si="5"/>
        <v>0.98031496062992118</v>
      </c>
      <c r="P50" s="2">
        <v>88</v>
      </c>
      <c r="Q50" s="7">
        <f t="shared" si="6"/>
        <v>1.0393700787401574</v>
      </c>
      <c r="R50" s="2">
        <v>90</v>
      </c>
      <c r="S50" s="7">
        <f t="shared" si="7"/>
        <v>1.0629921259842519</v>
      </c>
      <c r="T50" s="2">
        <v>90</v>
      </c>
      <c r="U50" s="7">
        <f t="shared" si="8"/>
        <v>1.0629921259842519</v>
      </c>
      <c r="V50" s="2">
        <v>84</v>
      </c>
      <c r="W50" s="7">
        <f t="shared" si="9"/>
        <v>0.99212598425196841</v>
      </c>
    </row>
    <row r="51" spans="1:23" x14ac:dyDescent="0.25">
      <c r="A51" s="2" t="s">
        <v>3</v>
      </c>
      <c r="B51" s="2" t="s">
        <v>55</v>
      </c>
      <c r="C51" s="30">
        <v>29</v>
      </c>
      <c r="D51" s="2">
        <v>0</v>
      </c>
      <c r="E51" s="7">
        <f t="shared" si="0"/>
        <v>0</v>
      </c>
      <c r="F51" s="2">
        <v>15</v>
      </c>
      <c r="G51" s="7">
        <f t="shared" si="1"/>
        <v>0.51724137931034486</v>
      </c>
      <c r="H51" s="2">
        <v>15</v>
      </c>
      <c r="I51" s="7">
        <f t="shared" si="2"/>
        <v>0.51724137931034486</v>
      </c>
      <c r="J51" s="2">
        <v>15</v>
      </c>
      <c r="K51" s="7">
        <f t="shared" si="3"/>
        <v>0.51724137931034486</v>
      </c>
      <c r="L51" s="2">
        <v>15</v>
      </c>
      <c r="M51" s="7">
        <f t="shared" si="4"/>
        <v>0.51724137931034486</v>
      </c>
      <c r="N51" s="2">
        <v>12</v>
      </c>
      <c r="O51" s="7">
        <f t="shared" si="5"/>
        <v>0.41379310344827586</v>
      </c>
      <c r="P51" s="2">
        <v>28</v>
      </c>
      <c r="Q51" s="7">
        <f t="shared" si="6"/>
        <v>0.96551724137931039</v>
      </c>
      <c r="R51" s="2">
        <v>24</v>
      </c>
      <c r="S51" s="7">
        <f t="shared" si="7"/>
        <v>0.82758620689655171</v>
      </c>
      <c r="T51" s="2">
        <v>31</v>
      </c>
      <c r="U51" s="7">
        <f t="shared" si="8"/>
        <v>1.0689655172413792</v>
      </c>
      <c r="V51" s="2">
        <v>23</v>
      </c>
      <c r="W51" s="7">
        <f t="shared" si="9"/>
        <v>0.7931034482758621</v>
      </c>
    </row>
    <row r="52" spans="1:23" x14ac:dyDescent="0.25">
      <c r="A52" s="2" t="s">
        <v>5</v>
      </c>
      <c r="B52" s="2" t="s">
        <v>56</v>
      </c>
      <c r="C52" s="30">
        <v>64</v>
      </c>
      <c r="D52" s="2">
        <v>60</v>
      </c>
      <c r="E52" s="7">
        <f t="shared" si="0"/>
        <v>0.9375</v>
      </c>
      <c r="F52" s="2">
        <v>77</v>
      </c>
      <c r="G52" s="7">
        <f t="shared" si="1"/>
        <v>1.203125</v>
      </c>
      <c r="H52" s="2">
        <v>77</v>
      </c>
      <c r="I52" s="7">
        <f t="shared" si="2"/>
        <v>1.203125</v>
      </c>
      <c r="J52" s="2">
        <v>64</v>
      </c>
      <c r="K52" s="7">
        <f t="shared" si="3"/>
        <v>1</v>
      </c>
      <c r="L52" s="2">
        <v>63</v>
      </c>
      <c r="M52" s="7">
        <f t="shared" si="4"/>
        <v>0.984375</v>
      </c>
      <c r="N52" s="2">
        <v>72</v>
      </c>
      <c r="O52" s="7">
        <f t="shared" si="5"/>
        <v>1.125</v>
      </c>
      <c r="P52" s="2">
        <v>77</v>
      </c>
      <c r="Q52" s="7">
        <f t="shared" si="6"/>
        <v>1.203125</v>
      </c>
      <c r="R52" s="2">
        <v>67</v>
      </c>
      <c r="S52" s="7">
        <f t="shared" si="7"/>
        <v>1.046875</v>
      </c>
      <c r="T52" s="2">
        <v>62</v>
      </c>
      <c r="U52" s="7">
        <f t="shared" si="8"/>
        <v>0.96875</v>
      </c>
      <c r="V52" s="2">
        <v>68</v>
      </c>
      <c r="W52" s="7">
        <f t="shared" si="9"/>
        <v>1.0625</v>
      </c>
    </row>
    <row r="53" spans="1:23" x14ac:dyDescent="0.25">
      <c r="A53" s="2" t="s">
        <v>5</v>
      </c>
      <c r="B53" s="2" t="s">
        <v>57</v>
      </c>
      <c r="C53" s="30">
        <v>59.333333333333336</v>
      </c>
      <c r="D53" s="2">
        <v>23</v>
      </c>
      <c r="E53" s="7">
        <f t="shared" si="0"/>
        <v>0.38764044943820225</v>
      </c>
      <c r="F53" s="2">
        <v>49</v>
      </c>
      <c r="G53" s="7">
        <f t="shared" si="1"/>
        <v>0.8258426966292135</v>
      </c>
      <c r="H53" s="2">
        <v>48</v>
      </c>
      <c r="I53" s="7">
        <f t="shared" si="2"/>
        <v>0.8089887640449438</v>
      </c>
      <c r="J53" s="2">
        <v>36</v>
      </c>
      <c r="K53" s="7">
        <f t="shared" si="3"/>
        <v>0.60674157303370779</v>
      </c>
      <c r="L53" s="2">
        <v>36</v>
      </c>
      <c r="M53" s="7">
        <f t="shared" si="4"/>
        <v>0.60674157303370779</v>
      </c>
      <c r="N53" s="2">
        <v>39</v>
      </c>
      <c r="O53" s="7">
        <f t="shared" si="5"/>
        <v>0.65730337078651679</v>
      </c>
      <c r="P53" s="2">
        <v>59</v>
      </c>
      <c r="Q53" s="7">
        <f t="shared" si="6"/>
        <v>0.9943820224719101</v>
      </c>
      <c r="R53" s="2">
        <v>66</v>
      </c>
      <c r="S53" s="7">
        <f t="shared" si="7"/>
        <v>1.1123595505617978</v>
      </c>
      <c r="T53" s="2">
        <v>68</v>
      </c>
      <c r="U53" s="7">
        <f t="shared" si="8"/>
        <v>1.146067415730337</v>
      </c>
      <c r="V53" s="2">
        <v>67</v>
      </c>
      <c r="W53" s="7">
        <f t="shared" si="9"/>
        <v>1.1292134831460674</v>
      </c>
    </row>
    <row r="54" spans="1:23" x14ac:dyDescent="0.25">
      <c r="A54" s="2" t="s">
        <v>3</v>
      </c>
      <c r="B54" s="2" t="s">
        <v>58</v>
      </c>
      <c r="C54" s="30">
        <v>218.33333333333334</v>
      </c>
      <c r="D54" s="2">
        <v>159</v>
      </c>
      <c r="E54" s="7">
        <f t="shared" si="0"/>
        <v>0.72824427480916032</v>
      </c>
      <c r="F54" s="2">
        <v>197</v>
      </c>
      <c r="G54" s="7">
        <f t="shared" si="1"/>
        <v>0.90229007633587788</v>
      </c>
      <c r="H54" s="2">
        <v>191</v>
      </c>
      <c r="I54" s="7">
        <f t="shared" si="2"/>
        <v>0.8748091603053435</v>
      </c>
      <c r="J54" s="2">
        <v>194</v>
      </c>
      <c r="K54" s="7">
        <f t="shared" si="3"/>
        <v>0.88854961832061063</v>
      </c>
      <c r="L54" s="2">
        <v>196</v>
      </c>
      <c r="M54" s="7">
        <f t="shared" si="4"/>
        <v>0.89770992366412206</v>
      </c>
      <c r="N54" s="2">
        <v>200</v>
      </c>
      <c r="O54" s="7">
        <f t="shared" si="5"/>
        <v>0.91603053435114501</v>
      </c>
      <c r="P54" s="2">
        <v>198</v>
      </c>
      <c r="Q54" s="7">
        <f t="shared" si="6"/>
        <v>0.90687022900763359</v>
      </c>
      <c r="R54" s="2">
        <v>192</v>
      </c>
      <c r="S54" s="7">
        <f t="shared" si="7"/>
        <v>0.87938931297709921</v>
      </c>
      <c r="T54" s="2">
        <v>206</v>
      </c>
      <c r="U54" s="7">
        <f t="shared" si="8"/>
        <v>0.94351145038167938</v>
      </c>
      <c r="V54" s="2">
        <v>195</v>
      </c>
      <c r="W54" s="7">
        <f t="shared" si="9"/>
        <v>0.89312977099236635</v>
      </c>
    </row>
    <row r="55" spans="1:23" x14ac:dyDescent="0.25">
      <c r="A55" s="2" t="s">
        <v>4</v>
      </c>
      <c r="B55" s="2" t="s">
        <v>59</v>
      </c>
      <c r="C55" s="30">
        <v>75</v>
      </c>
      <c r="D55" s="2">
        <v>35</v>
      </c>
      <c r="E55" s="7">
        <f t="shared" si="0"/>
        <v>0.46666666666666667</v>
      </c>
      <c r="F55" s="2">
        <v>76</v>
      </c>
      <c r="G55" s="7">
        <f t="shared" si="1"/>
        <v>1.0133333333333334</v>
      </c>
      <c r="H55" s="2">
        <v>75</v>
      </c>
      <c r="I55" s="7">
        <f t="shared" si="2"/>
        <v>1</v>
      </c>
      <c r="J55" s="2">
        <v>70</v>
      </c>
      <c r="K55" s="7">
        <f t="shared" si="3"/>
        <v>0.93333333333333335</v>
      </c>
      <c r="L55" s="2">
        <v>69</v>
      </c>
      <c r="M55" s="7">
        <f t="shared" si="4"/>
        <v>0.92</v>
      </c>
      <c r="N55" s="2">
        <v>71</v>
      </c>
      <c r="O55" s="7">
        <f t="shared" si="5"/>
        <v>0.94666666666666666</v>
      </c>
      <c r="P55" s="2">
        <v>72</v>
      </c>
      <c r="Q55" s="7">
        <f t="shared" si="6"/>
        <v>0.96</v>
      </c>
      <c r="R55" s="2">
        <v>59</v>
      </c>
      <c r="S55" s="7">
        <f t="shared" si="7"/>
        <v>0.78666666666666663</v>
      </c>
      <c r="T55" s="2">
        <v>51</v>
      </c>
      <c r="U55" s="7">
        <f t="shared" si="8"/>
        <v>0.68</v>
      </c>
      <c r="V55" s="2">
        <v>64</v>
      </c>
      <c r="W55" s="7">
        <f t="shared" si="9"/>
        <v>0.85333333333333339</v>
      </c>
    </row>
    <row r="56" spans="1:23" x14ac:dyDescent="0.25">
      <c r="A56" s="2" t="s">
        <v>3</v>
      </c>
      <c r="B56" s="2" t="s">
        <v>60</v>
      </c>
      <c r="C56" s="30">
        <v>131.66666666666666</v>
      </c>
      <c r="D56" s="2">
        <v>28</v>
      </c>
      <c r="E56" s="7">
        <f t="shared" si="0"/>
        <v>0.21265822784810129</v>
      </c>
      <c r="F56" s="2">
        <v>95</v>
      </c>
      <c r="G56" s="7">
        <f t="shared" si="1"/>
        <v>0.72151898734177222</v>
      </c>
      <c r="H56" s="2">
        <v>94</v>
      </c>
      <c r="I56" s="7">
        <f t="shared" si="2"/>
        <v>0.71392405063291142</v>
      </c>
      <c r="J56" s="2">
        <v>108</v>
      </c>
      <c r="K56" s="7">
        <f t="shared" si="3"/>
        <v>0.82025316455696207</v>
      </c>
      <c r="L56" s="2">
        <v>105</v>
      </c>
      <c r="M56" s="7">
        <f t="shared" si="4"/>
        <v>0.79746835443037978</v>
      </c>
      <c r="N56" s="2">
        <v>86</v>
      </c>
      <c r="O56" s="7">
        <f t="shared" si="5"/>
        <v>0.65316455696202536</v>
      </c>
      <c r="P56" s="2">
        <v>98</v>
      </c>
      <c r="Q56" s="7">
        <f t="shared" si="6"/>
        <v>0.74430379746835451</v>
      </c>
      <c r="R56" s="2">
        <v>118</v>
      </c>
      <c r="S56" s="7">
        <f t="shared" si="7"/>
        <v>0.89620253164556973</v>
      </c>
      <c r="T56" s="2">
        <v>106</v>
      </c>
      <c r="U56" s="7">
        <f t="shared" si="8"/>
        <v>0.80506329113924058</v>
      </c>
      <c r="V56" s="2">
        <v>103</v>
      </c>
      <c r="W56" s="7">
        <f t="shared" si="9"/>
        <v>0.78227848101265829</v>
      </c>
    </row>
    <row r="57" spans="1:23" x14ac:dyDescent="0.25">
      <c r="A57" s="2" t="s">
        <v>3</v>
      </c>
      <c r="B57" s="2" t="s">
        <v>61</v>
      </c>
      <c r="C57" s="30">
        <v>115</v>
      </c>
      <c r="D57" s="2">
        <v>22</v>
      </c>
      <c r="E57" s="7">
        <f t="shared" si="0"/>
        <v>0.19130434782608696</v>
      </c>
      <c r="F57" s="2">
        <v>77</v>
      </c>
      <c r="G57" s="7">
        <f t="shared" si="1"/>
        <v>0.66956521739130437</v>
      </c>
      <c r="H57" s="2">
        <v>76</v>
      </c>
      <c r="I57" s="7">
        <f t="shared" si="2"/>
        <v>0.66086956521739126</v>
      </c>
      <c r="J57" s="2">
        <v>73</v>
      </c>
      <c r="K57" s="7">
        <f t="shared" si="3"/>
        <v>0.63478260869565217</v>
      </c>
      <c r="L57" s="2">
        <v>67</v>
      </c>
      <c r="M57" s="7">
        <f t="shared" si="4"/>
        <v>0.58260869565217388</v>
      </c>
      <c r="N57" s="2">
        <v>71</v>
      </c>
      <c r="O57" s="7">
        <f t="shared" si="5"/>
        <v>0.61739130434782608</v>
      </c>
      <c r="P57" s="2">
        <v>95</v>
      </c>
      <c r="Q57" s="7">
        <f t="shared" si="6"/>
        <v>0.82608695652173914</v>
      </c>
      <c r="R57" s="2">
        <v>91</v>
      </c>
      <c r="S57" s="7">
        <f t="shared" si="7"/>
        <v>0.79130434782608694</v>
      </c>
      <c r="T57" s="2">
        <v>104</v>
      </c>
      <c r="U57" s="7">
        <f t="shared" si="8"/>
        <v>0.90434782608695652</v>
      </c>
      <c r="V57" s="2">
        <v>88</v>
      </c>
      <c r="W57" s="7">
        <f t="shared" si="9"/>
        <v>0.76521739130434785</v>
      </c>
    </row>
    <row r="58" spans="1:23" x14ac:dyDescent="0.25">
      <c r="A58" s="2" t="s">
        <v>5</v>
      </c>
      <c r="B58" s="2" t="s">
        <v>62</v>
      </c>
      <c r="C58" s="30">
        <v>104</v>
      </c>
      <c r="D58" s="2">
        <v>61</v>
      </c>
      <c r="E58" s="7">
        <f t="shared" si="0"/>
        <v>0.58653846153846156</v>
      </c>
      <c r="F58" s="2">
        <v>98</v>
      </c>
      <c r="G58" s="7">
        <f t="shared" si="1"/>
        <v>0.94230769230769229</v>
      </c>
      <c r="H58" s="2">
        <v>95</v>
      </c>
      <c r="I58" s="7">
        <f t="shared" si="2"/>
        <v>0.91346153846153844</v>
      </c>
      <c r="J58" s="2">
        <v>98</v>
      </c>
      <c r="K58" s="7">
        <f t="shared" si="3"/>
        <v>0.94230769230769229</v>
      </c>
      <c r="L58" s="2">
        <v>95</v>
      </c>
      <c r="M58" s="7">
        <f t="shared" si="4"/>
        <v>0.91346153846153844</v>
      </c>
      <c r="N58" s="2">
        <v>83</v>
      </c>
      <c r="O58" s="7">
        <f t="shared" si="5"/>
        <v>0.79807692307692313</v>
      </c>
      <c r="P58" s="2">
        <v>95</v>
      </c>
      <c r="Q58" s="7">
        <f t="shared" si="6"/>
        <v>0.91346153846153844</v>
      </c>
      <c r="R58" s="2">
        <v>93</v>
      </c>
      <c r="S58" s="7">
        <f t="shared" si="7"/>
        <v>0.89423076923076927</v>
      </c>
      <c r="T58" s="2">
        <v>73</v>
      </c>
      <c r="U58" s="7">
        <f t="shared" si="8"/>
        <v>0.70192307692307687</v>
      </c>
      <c r="V58" s="2">
        <v>74</v>
      </c>
      <c r="W58" s="7">
        <f t="shared" si="9"/>
        <v>0.71153846153846156</v>
      </c>
    </row>
    <row r="59" spans="1:23" x14ac:dyDescent="0.25">
      <c r="A59" s="2" t="s">
        <v>3</v>
      </c>
      <c r="B59" s="2" t="s">
        <v>63</v>
      </c>
      <c r="C59" s="30">
        <v>31</v>
      </c>
      <c r="D59" s="2">
        <v>3</v>
      </c>
      <c r="E59" s="7">
        <f t="shared" si="0"/>
        <v>9.6774193548387094E-2</v>
      </c>
      <c r="F59" s="2">
        <v>32</v>
      </c>
      <c r="G59" s="7">
        <f t="shared" si="1"/>
        <v>1.032258064516129</v>
      </c>
      <c r="H59" s="2">
        <v>32</v>
      </c>
      <c r="I59" s="7">
        <f t="shared" si="2"/>
        <v>1.032258064516129</v>
      </c>
      <c r="J59" s="2">
        <v>28</v>
      </c>
      <c r="K59" s="7">
        <f t="shared" si="3"/>
        <v>0.90322580645161288</v>
      </c>
      <c r="L59" s="2">
        <v>28</v>
      </c>
      <c r="M59" s="7">
        <f t="shared" si="4"/>
        <v>0.90322580645161288</v>
      </c>
      <c r="N59" s="2">
        <v>30</v>
      </c>
      <c r="O59" s="7">
        <f t="shared" si="5"/>
        <v>0.967741935483871</v>
      </c>
      <c r="P59" s="2">
        <v>29</v>
      </c>
      <c r="Q59" s="7">
        <f t="shared" si="6"/>
        <v>0.93548387096774188</v>
      </c>
      <c r="R59" s="2">
        <v>43</v>
      </c>
      <c r="S59" s="7">
        <f t="shared" si="7"/>
        <v>1.3870967741935485</v>
      </c>
      <c r="T59" s="2">
        <v>24</v>
      </c>
      <c r="U59" s="7">
        <f t="shared" si="8"/>
        <v>0.77419354838709675</v>
      </c>
      <c r="V59" s="2">
        <v>44</v>
      </c>
      <c r="W59" s="7">
        <f t="shared" si="9"/>
        <v>1.4193548387096775</v>
      </c>
    </row>
    <row r="60" spans="1:23" x14ac:dyDescent="0.25">
      <c r="A60" s="2" t="s">
        <v>5</v>
      </c>
      <c r="B60" s="2" t="s">
        <v>64</v>
      </c>
      <c r="C60" s="30">
        <v>67.666666666666671</v>
      </c>
      <c r="D60" s="2">
        <v>20</v>
      </c>
      <c r="E60" s="7">
        <f t="shared" si="0"/>
        <v>0.29556650246305416</v>
      </c>
      <c r="F60" s="2">
        <v>56</v>
      </c>
      <c r="G60" s="7">
        <f t="shared" si="1"/>
        <v>0.82758620689655171</v>
      </c>
      <c r="H60" s="2">
        <v>56</v>
      </c>
      <c r="I60" s="7">
        <f t="shared" si="2"/>
        <v>0.82758620689655171</v>
      </c>
      <c r="J60" s="2">
        <v>58</v>
      </c>
      <c r="K60" s="7">
        <f t="shared" si="3"/>
        <v>0.8571428571428571</v>
      </c>
      <c r="L60" s="2">
        <v>58</v>
      </c>
      <c r="M60" s="7">
        <f t="shared" si="4"/>
        <v>0.8571428571428571</v>
      </c>
      <c r="N60" s="2">
        <v>57</v>
      </c>
      <c r="O60" s="7">
        <f t="shared" si="5"/>
        <v>0.8423645320197044</v>
      </c>
      <c r="P60" s="2">
        <v>58</v>
      </c>
      <c r="Q60" s="7">
        <f t="shared" si="6"/>
        <v>0.8571428571428571</v>
      </c>
      <c r="R60" s="2">
        <v>76</v>
      </c>
      <c r="S60" s="7">
        <f t="shared" si="7"/>
        <v>1.1231527093596059</v>
      </c>
      <c r="T60" s="2">
        <v>55</v>
      </c>
      <c r="U60" s="7">
        <f t="shared" si="8"/>
        <v>0.81280788177339891</v>
      </c>
      <c r="V60" s="2">
        <v>71</v>
      </c>
      <c r="W60" s="7">
        <f t="shared" si="9"/>
        <v>1.0492610837438423</v>
      </c>
    </row>
    <row r="61" spans="1:23" x14ac:dyDescent="0.25">
      <c r="A61" s="2" t="s">
        <v>4</v>
      </c>
      <c r="B61" s="2" t="s">
        <v>65</v>
      </c>
      <c r="C61" s="30">
        <v>96.333333333333329</v>
      </c>
      <c r="D61" s="2">
        <v>29</v>
      </c>
      <c r="E61" s="7">
        <f t="shared" si="0"/>
        <v>0.30103806228373703</v>
      </c>
      <c r="F61" s="2">
        <v>84</v>
      </c>
      <c r="G61" s="7">
        <f t="shared" si="1"/>
        <v>0.87197231833910038</v>
      </c>
      <c r="H61" s="2">
        <v>85</v>
      </c>
      <c r="I61" s="7">
        <f t="shared" si="2"/>
        <v>0.88235294117647067</v>
      </c>
      <c r="J61" s="2">
        <v>90</v>
      </c>
      <c r="K61" s="7">
        <f t="shared" si="3"/>
        <v>0.93425605536332179</v>
      </c>
      <c r="L61" s="2">
        <v>92</v>
      </c>
      <c r="M61" s="7">
        <f t="shared" si="4"/>
        <v>0.95501730103806237</v>
      </c>
      <c r="N61" s="2">
        <v>98</v>
      </c>
      <c r="O61" s="7">
        <f t="shared" si="5"/>
        <v>1.0173010380622838</v>
      </c>
      <c r="P61" s="2">
        <v>97</v>
      </c>
      <c r="Q61" s="7">
        <f t="shared" si="6"/>
        <v>1.0069204152249136</v>
      </c>
      <c r="R61" s="2">
        <v>92</v>
      </c>
      <c r="S61" s="7">
        <f t="shared" si="7"/>
        <v>0.95501730103806237</v>
      </c>
      <c r="T61" s="2">
        <v>107</v>
      </c>
      <c r="U61" s="7">
        <f t="shared" si="8"/>
        <v>1.1107266435986161</v>
      </c>
      <c r="V61" s="2">
        <v>88</v>
      </c>
      <c r="W61" s="7">
        <f t="shared" si="9"/>
        <v>0.91349480968858132</v>
      </c>
    </row>
    <row r="62" spans="1:23" x14ac:dyDescent="0.25">
      <c r="A62" s="2" t="s">
        <v>5</v>
      </c>
      <c r="B62" s="2" t="s">
        <v>66</v>
      </c>
      <c r="C62" s="30">
        <v>38.666666666666664</v>
      </c>
      <c r="D62" s="2">
        <v>27</v>
      </c>
      <c r="E62" s="7">
        <f t="shared" si="0"/>
        <v>0.69827586206896552</v>
      </c>
      <c r="F62" s="2">
        <v>21</v>
      </c>
      <c r="G62" s="7">
        <f t="shared" si="1"/>
        <v>0.5431034482758621</v>
      </c>
      <c r="H62" s="2">
        <v>21</v>
      </c>
      <c r="I62" s="7">
        <f t="shared" si="2"/>
        <v>0.5431034482758621</v>
      </c>
      <c r="J62" s="2">
        <v>32</v>
      </c>
      <c r="K62" s="7">
        <f t="shared" si="3"/>
        <v>0.82758620689655182</v>
      </c>
      <c r="L62" s="2">
        <v>35</v>
      </c>
      <c r="M62" s="7">
        <f t="shared" si="4"/>
        <v>0.90517241379310354</v>
      </c>
      <c r="N62" s="2">
        <v>35</v>
      </c>
      <c r="O62" s="7">
        <f t="shared" si="5"/>
        <v>0.90517241379310354</v>
      </c>
      <c r="P62" s="2">
        <v>52</v>
      </c>
      <c r="Q62" s="7">
        <f t="shared" si="6"/>
        <v>1.3448275862068966</v>
      </c>
      <c r="R62" s="2">
        <v>45</v>
      </c>
      <c r="S62" s="7">
        <f t="shared" si="7"/>
        <v>1.163793103448276</v>
      </c>
      <c r="T62" s="2">
        <v>35</v>
      </c>
      <c r="U62" s="7">
        <f t="shared" si="8"/>
        <v>0.90517241379310354</v>
      </c>
      <c r="V62" s="2">
        <v>36</v>
      </c>
      <c r="W62" s="7">
        <f t="shared" si="9"/>
        <v>0.93103448275862077</v>
      </c>
    </row>
    <row r="63" spans="1:23" x14ac:dyDescent="0.25">
      <c r="A63" s="2" t="s">
        <v>2</v>
      </c>
      <c r="B63" s="2" t="s">
        <v>67</v>
      </c>
      <c r="C63" s="30">
        <v>39</v>
      </c>
      <c r="D63" s="2">
        <v>27</v>
      </c>
      <c r="E63" s="7">
        <f t="shared" si="0"/>
        <v>0.69230769230769229</v>
      </c>
      <c r="F63" s="2">
        <v>30</v>
      </c>
      <c r="G63" s="7">
        <f t="shared" si="1"/>
        <v>0.76923076923076927</v>
      </c>
      <c r="H63" s="2">
        <v>30</v>
      </c>
      <c r="I63" s="7">
        <f t="shared" si="2"/>
        <v>0.76923076923076927</v>
      </c>
      <c r="J63" s="2">
        <v>29</v>
      </c>
      <c r="K63" s="7">
        <f t="shared" si="3"/>
        <v>0.74358974358974361</v>
      </c>
      <c r="L63" s="2">
        <v>31</v>
      </c>
      <c r="M63" s="7">
        <f t="shared" si="4"/>
        <v>0.79487179487179482</v>
      </c>
      <c r="N63" s="2">
        <v>32</v>
      </c>
      <c r="O63" s="7">
        <f t="shared" si="5"/>
        <v>0.82051282051282048</v>
      </c>
      <c r="P63" s="2">
        <v>37</v>
      </c>
      <c r="Q63" s="7">
        <f t="shared" si="6"/>
        <v>0.94871794871794868</v>
      </c>
      <c r="R63" s="2">
        <v>31</v>
      </c>
      <c r="S63" s="7">
        <f t="shared" si="7"/>
        <v>0.79487179487179482</v>
      </c>
      <c r="T63" s="2">
        <v>35</v>
      </c>
      <c r="U63" s="7">
        <f t="shared" si="8"/>
        <v>0.89743589743589747</v>
      </c>
      <c r="V63" s="2">
        <v>27</v>
      </c>
      <c r="W63" s="7">
        <f t="shared" si="9"/>
        <v>0.69230769230769229</v>
      </c>
    </row>
    <row r="64" spans="1:23" x14ac:dyDescent="0.25">
      <c r="A64" s="2" t="s">
        <v>2</v>
      </c>
      <c r="B64" s="2" t="s">
        <v>68</v>
      </c>
      <c r="C64" s="30">
        <v>238.33333333333334</v>
      </c>
      <c r="D64" s="2">
        <v>215</v>
      </c>
      <c r="E64" s="7">
        <f t="shared" si="0"/>
        <v>0.90209790209790208</v>
      </c>
      <c r="F64" s="2">
        <v>173</v>
      </c>
      <c r="G64" s="7">
        <f t="shared" si="1"/>
        <v>0.72587412587412581</v>
      </c>
      <c r="H64" s="2">
        <v>176</v>
      </c>
      <c r="I64" s="7">
        <f t="shared" si="2"/>
        <v>0.73846153846153839</v>
      </c>
      <c r="J64" s="2">
        <v>205</v>
      </c>
      <c r="K64" s="7">
        <f t="shared" si="3"/>
        <v>0.8601398601398601</v>
      </c>
      <c r="L64" s="2">
        <v>212</v>
      </c>
      <c r="M64" s="7">
        <f t="shared" si="4"/>
        <v>0.8895104895104895</v>
      </c>
      <c r="N64" s="2">
        <v>190</v>
      </c>
      <c r="O64" s="7">
        <f t="shared" si="5"/>
        <v>0.79720279720279719</v>
      </c>
      <c r="P64" s="2">
        <v>185</v>
      </c>
      <c r="Q64" s="7">
        <f t="shared" si="6"/>
        <v>0.77622377622377614</v>
      </c>
      <c r="R64" s="2">
        <v>213</v>
      </c>
      <c r="S64" s="7">
        <f t="shared" si="7"/>
        <v>0.89370629370629362</v>
      </c>
      <c r="T64" s="2">
        <v>182</v>
      </c>
      <c r="U64" s="7">
        <f t="shared" si="8"/>
        <v>0.76363636363636356</v>
      </c>
      <c r="V64" s="2">
        <v>212</v>
      </c>
      <c r="W64" s="7">
        <f t="shared" si="9"/>
        <v>0.8895104895104895</v>
      </c>
    </row>
    <row r="65" spans="1:23" x14ac:dyDescent="0.25">
      <c r="A65" s="2" t="s">
        <v>2</v>
      </c>
      <c r="B65" s="2" t="s">
        <v>69</v>
      </c>
      <c r="C65" s="30">
        <v>104</v>
      </c>
      <c r="D65" s="2">
        <v>72</v>
      </c>
      <c r="E65" s="7">
        <f t="shared" si="0"/>
        <v>0.69230769230769229</v>
      </c>
      <c r="F65" s="2">
        <v>75</v>
      </c>
      <c r="G65" s="7">
        <f t="shared" si="1"/>
        <v>0.72115384615384615</v>
      </c>
      <c r="H65" s="2">
        <v>76</v>
      </c>
      <c r="I65" s="7">
        <f t="shared" si="2"/>
        <v>0.73076923076923073</v>
      </c>
      <c r="J65" s="2">
        <v>63</v>
      </c>
      <c r="K65" s="7">
        <f t="shared" si="3"/>
        <v>0.60576923076923073</v>
      </c>
      <c r="L65" s="2">
        <v>67</v>
      </c>
      <c r="M65" s="7">
        <f t="shared" si="4"/>
        <v>0.64423076923076927</v>
      </c>
      <c r="N65" s="2">
        <v>63</v>
      </c>
      <c r="O65" s="7">
        <f t="shared" si="5"/>
        <v>0.60576923076923073</v>
      </c>
      <c r="P65" s="2">
        <v>104</v>
      </c>
      <c r="Q65" s="7">
        <f t="shared" si="6"/>
        <v>1</v>
      </c>
      <c r="R65" s="2">
        <v>67</v>
      </c>
      <c r="S65" s="7">
        <f t="shared" si="7"/>
        <v>0.64423076923076927</v>
      </c>
      <c r="T65" s="2">
        <v>84</v>
      </c>
      <c r="U65" s="7">
        <f t="shared" si="8"/>
        <v>0.80769230769230771</v>
      </c>
      <c r="V65" s="2">
        <v>62</v>
      </c>
      <c r="W65" s="7">
        <f t="shared" si="9"/>
        <v>0.59615384615384615</v>
      </c>
    </row>
    <row r="66" spans="1:23" x14ac:dyDescent="0.25">
      <c r="A66" s="2" t="s">
        <v>4</v>
      </c>
      <c r="B66" s="2" t="s">
        <v>70</v>
      </c>
      <c r="C66" s="30">
        <v>35</v>
      </c>
      <c r="D66" s="2">
        <v>16</v>
      </c>
      <c r="E66" s="7">
        <f t="shared" si="0"/>
        <v>0.45714285714285713</v>
      </c>
      <c r="F66" s="2">
        <v>37</v>
      </c>
      <c r="G66" s="7">
        <f t="shared" si="1"/>
        <v>1.0571428571428572</v>
      </c>
      <c r="H66" s="2">
        <v>39</v>
      </c>
      <c r="I66" s="7">
        <f t="shared" si="2"/>
        <v>1.1142857142857143</v>
      </c>
      <c r="J66" s="2">
        <v>28</v>
      </c>
      <c r="K66" s="7">
        <f t="shared" si="3"/>
        <v>0.8</v>
      </c>
      <c r="L66" s="2">
        <v>27</v>
      </c>
      <c r="M66" s="7">
        <f t="shared" si="4"/>
        <v>0.77142857142857146</v>
      </c>
      <c r="N66" s="2">
        <v>29</v>
      </c>
      <c r="O66" s="7">
        <f t="shared" si="5"/>
        <v>0.82857142857142863</v>
      </c>
      <c r="P66" s="2">
        <v>38</v>
      </c>
      <c r="Q66" s="7">
        <f t="shared" si="6"/>
        <v>1.0857142857142856</v>
      </c>
      <c r="R66" s="2">
        <v>35</v>
      </c>
      <c r="S66" s="7">
        <f t="shared" si="7"/>
        <v>1</v>
      </c>
      <c r="T66" s="2">
        <v>40</v>
      </c>
      <c r="U66" s="7">
        <f t="shared" si="8"/>
        <v>1.1428571428571428</v>
      </c>
      <c r="V66" s="2">
        <v>29</v>
      </c>
      <c r="W66" s="7">
        <f t="shared" si="9"/>
        <v>0.82857142857142863</v>
      </c>
    </row>
    <row r="67" spans="1:23" x14ac:dyDescent="0.25">
      <c r="A67" s="2" t="s">
        <v>4</v>
      </c>
      <c r="B67" s="2" t="s">
        <v>71</v>
      </c>
      <c r="C67" s="30">
        <v>130</v>
      </c>
      <c r="D67" s="2">
        <v>50</v>
      </c>
      <c r="E67" s="7">
        <f t="shared" ref="E67:E79" si="10">D67/C67</f>
        <v>0.38461538461538464</v>
      </c>
      <c r="F67" s="2">
        <v>126</v>
      </c>
      <c r="G67" s="7">
        <f t="shared" ref="G67:G79" si="11">F67/C67</f>
        <v>0.96923076923076923</v>
      </c>
      <c r="H67" s="2">
        <v>124</v>
      </c>
      <c r="I67" s="7">
        <f t="shared" ref="I67:I79" si="12">H67/C67</f>
        <v>0.9538461538461539</v>
      </c>
      <c r="J67" s="2">
        <v>108</v>
      </c>
      <c r="K67" s="7">
        <f t="shared" ref="K67:K79" si="13">J67/C67</f>
        <v>0.83076923076923082</v>
      </c>
      <c r="L67" s="2">
        <v>106</v>
      </c>
      <c r="M67" s="7">
        <f t="shared" ref="M67:M79" si="14">L67/C67</f>
        <v>0.81538461538461537</v>
      </c>
      <c r="N67" s="2">
        <v>105</v>
      </c>
      <c r="O67" s="7">
        <f t="shared" ref="O67:O79" si="15">N67/C67</f>
        <v>0.80769230769230771</v>
      </c>
      <c r="P67" s="2">
        <v>155</v>
      </c>
      <c r="Q67" s="7">
        <f t="shared" ref="Q67:Q79" si="16">P67/C67</f>
        <v>1.1923076923076923</v>
      </c>
      <c r="R67" s="2">
        <v>117</v>
      </c>
      <c r="S67" s="7">
        <f t="shared" ref="S67:S79" si="17">R67/C67</f>
        <v>0.9</v>
      </c>
      <c r="T67" s="2">
        <v>123</v>
      </c>
      <c r="U67" s="7">
        <f t="shared" ref="U67:U79" si="18">T67/C67</f>
        <v>0.94615384615384612</v>
      </c>
      <c r="V67" s="2">
        <v>109</v>
      </c>
      <c r="W67" s="7">
        <f t="shared" ref="W67:W79" si="19">V67/C67</f>
        <v>0.83846153846153848</v>
      </c>
    </row>
    <row r="68" spans="1:23" x14ac:dyDescent="0.25">
      <c r="A68" s="2" t="s">
        <v>5</v>
      </c>
      <c r="B68" s="2" t="s">
        <v>72</v>
      </c>
      <c r="C68" s="30">
        <v>45.333333333333336</v>
      </c>
      <c r="D68" s="2">
        <v>28</v>
      </c>
      <c r="E68" s="7">
        <f t="shared" si="10"/>
        <v>0.61764705882352933</v>
      </c>
      <c r="F68" s="2">
        <v>42</v>
      </c>
      <c r="G68" s="7">
        <f t="shared" si="11"/>
        <v>0.92647058823529405</v>
      </c>
      <c r="H68" s="2">
        <v>42</v>
      </c>
      <c r="I68" s="7">
        <f t="shared" si="12"/>
        <v>0.92647058823529405</v>
      </c>
      <c r="J68" s="2">
        <v>40</v>
      </c>
      <c r="K68" s="7">
        <f t="shared" si="13"/>
        <v>0.88235294117647056</v>
      </c>
      <c r="L68" s="2">
        <v>39</v>
      </c>
      <c r="M68" s="7">
        <f t="shared" si="14"/>
        <v>0.86029411764705876</v>
      </c>
      <c r="N68" s="2">
        <v>44</v>
      </c>
      <c r="O68" s="7">
        <f t="shared" si="15"/>
        <v>0.97058823529411764</v>
      </c>
      <c r="P68" s="2">
        <v>31</v>
      </c>
      <c r="Q68" s="7">
        <f t="shared" si="16"/>
        <v>0.68382352941176472</v>
      </c>
      <c r="R68" s="2">
        <v>25</v>
      </c>
      <c r="S68" s="7">
        <f t="shared" si="17"/>
        <v>0.55147058823529405</v>
      </c>
      <c r="T68" s="2">
        <v>39</v>
      </c>
      <c r="U68" s="7">
        <f t="shared" si="18"/>
        <v>0.86029411764705876</v>
      </c>
      <c r="V68" s="2">
        <v>25</v>
      </c>
      <c r="W68" s="7">
        <f t="shared" si="19"/>
        <v>0.55147058823529405</v>
      </c>
    </row>
    <row r="69" spans="1:23" x14ac:dyDescent="0.25">
      <c r="A69" s="2" t="s">
        <v>3</v>
      </c>
      <c r="B69" s="2" t="s">
        <v>73</v>
      </c>
      <c r="C69" s="30">
        <v>620</v>
      </c>
      <c r="D69" s="2">
        <v>678</v>
      </c>
      <c r="E69" s="7">
        <f t="shared" si="10"/>
        <v>1.0935483870967742</v>
      </c>
      <c r="F69" s="2">
        <v>513</v>
      </c>
      <c r="G69" s="7">
        <f t="shared" si="11"/>
        <v>0.82741935483870965</v>
      </c>
      <c r="H69" s="2">
        <v>506</v>
      </c>
      <c r="I69" s="7">
        <f t="shared" si="12"/>
        <v>0.81612903225806455</v>
      </c>
      <c r="J69" s="2">
        <v>483</v>
      </c>
      <c r="K69" s="7">
        <f t="shared" si="13"/>
        <v>0.77903225806451615</v>
      </c>
      <c r="L69" s="2">
        <v>458</v>
      </c>
      <c r="M69" s="7">
        <f t="shared" si="14"/>
        <v>0.73870967741935489</v>
      </c>
      <c r="N69" s="2">
        <v>472</v>
      </c>
      <c r="O69" s="7">
        <f t="shared" si="15"/>
        <v>0.76129032258064511</v>
      </c>
      <c r="P69" s="2">
        <v>444</v>
      </c>
      <c r="Q69" s="7">
        <f t="shared" si="16"/>
        <v>0.71612903225806457</v>
      </c>
      <c r="R69" s="2">
        <v>517</v>
      </c>
      <c r="S69" s="7">
        <f t="shared" si="17"/>
        <v>0.83387096774193548</v>
      </c>
      <c r="T69" s="2">
        <v>498</v>
      </c>
      <c r="U69" s="7">
        <f t="shared" si="18"/>
        <v>0.8032258064516129</v>
      </c>
      <c r="V69" s="2">
        <v>446</v>
      </c>
      <c r="W69" s="7">
        <f t="shared" si="19"/>
        <v>0.71935483870967742</v>
      </c>
    </row>
    <row r="70" spans="1:23" x14ac:dyDescent="0.25">
      <c r="A70" s="2" t="s">
        <v>4</v>
      </c>
      <c r="B70" s="2" t="s">
        <v>74</v>
      </c>
      <c r="C70" s="30">
        <v>38</v>
      </c>
      <c r="D70" s="2">
        <v>28</v>
      </c>
      <c r="E70" s="7">
        <f t="shared" si="10"/>
        <v>0.73684210526315785</v>
      </c>
      <c r="F70" s="2">
        <v>32</v>
      </c>
      <c r="G70" s="7">
        <f t="shared" si="11"/>
        <v>0.84210526315789469</v>
      </c>
      <c r="H70" s="2">
        <v>33</v>
      </c>
      <c r="I70" s="7">
        <f t="shared" si="12"/>
        <v>0.86842105263157898</v>
      </c>
      <c r="J70" s="2">
        <v>27</v>
      </c>
      <c r="K70" s="7">
        <f t="shared" si="13"/>
        <v>0.71052631578947367</v>
      </c>
      <c r="L70" s="2">
        <v>27</v>
      </c>
      <c r="M70" s="7">
        <f t="shared" si="14"/>
        <v>0.71052631578947367</v>
      </c>
      <c r="N70" s="2">
        <v>25</v>
      </c>
      <c r="O70" s="7">
        <f t="shared" si="15"/>
        <v>0.65789473684210531</v>
      </c>
      <c r="P70" s="2">
        <v>32</v>
      </c>
      <c r="Q70" s="7">
        <f t="shared" si="16"/>
        <v>0.84210526315789469</v>
      </c>
      <c r="R70" s="2">
        <v>41</v>
      </c>
      <c r="S70" s="7">
        <f t="shared" si="17"/>
        <v>1.0789473684210527</v>
      </c>
      <c r="T70" s="2">
        <v>38</v>
      </c>
      <c r="U70" s="7">
        <f t="shared" si="18"/>
        <v>1</v>
      </c>
      <c r="V70" s="2">
        <v>48</v>
      </c>
      <c r="W70" s="7">
        <f t="shared" si="19"/>
        <v>1.263157894736842</v>
      </c>
    </row>
    <row r="71" spans="1:23" x14ac:dyDescent="0.25">
      <c r="A71" s="2" t="s">
        <v>2</v>
      </c>
      <c r="B71" s="2" t="s">
        <v>75</v>
      </c>
      <c r="C71" s="30">
        <v>2473.6666666666665</v>
      </c>
      <c r="D71" s="2">
        <v>2683</v>
      </c>
      <c r="E71" s="7">
        <f t="shared" si="10"/>
        <v>1.0846247136504514</v>
      </c>
      <c r="F71" s="2">
        <v>2048</v>
      </c>
      <c r="G71" s="7">
        <f t="shared" si="11"/>
        <v>0.8279207653954993</v>
      </c>
      <c r="H71" s="2">
        <v>2036</v>
      </c>
      <c r="I71" s="7">
        <f t="shared" si="12"/>
        <v>0.82306966716076002</v>
      </c>
      <c r="J71" s="2">
        <v>2088</v>
      </c>
      <c r="K71" s="7">
        <f t="shared" si="13"/>
        <v>0.84409109284463013</v>
      </c>
      <c r="L71" s="2">
        <v>1960</v>
      </c>
      <c r="M71" s="7">
        <f t="shared" si="14"/>
        <v>0.79234604500741146</v>
      </c>
      <c r="N71" s="2">
        <v>2012</v>
      </c>
      <c r="O71" s="7">
        <f t="shared" si="15"/>
        <v>0.81336747069128157</v>
      </c>
      <c r="P71" s="2">
        <v>1814</v>
      </c>
      <c r="Q71" s="7">
        <f t="shared" si="16"/>
        <v>0.73332434981808381</v>
      </c>
      <c r="R71" s="2">
        <v>2112</v>
      </c>
      <c r="S71" s="7">
        <f t="shared" si="17"/>
        <v>0.85379328931410869</v>
      </c>
      <c r="T71" s="2">
        <v>2079</v>
      </c>
      <c r="U71" s="7">
        <f t="shared" si="18"/>
        <v>0.8404527691685757</v>
      </c>
      <c r="V71" s="2">
        <v>1624</v>
      </c>
      <c r="W71" s="7">
        <f t="shared" si="19"/>
        <v>0.65651529443471235</v>
      </c>
    </row>
    <row r="72" spans="1:23" x14ac:dyDescent="0.25">
      <c r="A72" s="2" t="s">
        <v>4</v>
      </c>
      <c r="B72" s="2" t="s">
        <v>76</v>
      </c>
      <c r="C72" s="30">
        <v>151.66666666666666</v>
      </c>
      <c r="D72" s="2">
        <v>12</v>
      </c>
      <c r="E72" s="7">
        <f t="shared" si="10"/>
        <v>7.9120879120879131E-2</v>
      </c>
      <c r="F72" s="2">
        <v>134</v>
      </c>
      <c r="G72" s="7">
        <f t="shared" si="11"/>
        <v>0.8835164835164836</v>
      </c>
      <c r="H72" s="2">
        <v>135</v>
      </c>
      <c r="I72" s="7">
        <f t="shared" si="12"/>
        <v>0.89010989010989017</v>
      </c>
      <c r="J72" s="2">
        <v>132</v>
      </c>
      <c r="K72" s="7">
        <f t="shared" si="13"/>
        <v>0.87032967032967035</v>
      </c>
      <c r="L72" s="2">
        <v>127</v>
      </c>
      <c r="M72" s="7">
        <f t="shared" si="14"/>
        <v>0.83736263736263739</v>
      </c>
      <c r="N72" s="2">
        <v>131</v>
      </c>
      <c r="O72" s="7">
        <f t="shared" si="15"/>
        <v>0.86373626373626378</v>
      </c>
      <c r="P72" s="2">
        <v>125</v>
      </c>
      <c r="Q72" s="7">
        <f t="shared" si="16"/>
        <v>0.82417582417582425</v>
      </c>
      <c r="R72" s="2">
        <v>125</v>
      </c>
      <c r="S72" s="7">
        <f t="shared" si="17"/>
        <v>0.82417582417582425</v>
      </c>
      <c r="T72" s="2">
        <v>136</v>
      </c>
      <c r="U72" s="7">
        <f t="shared" si="18"/>
        <v>0.89670329670329674</v>
      </c>
      <c r="V72" s="2">
        <v>111</v>
      </c>
      <c r="W72" s="7">
        <f t="shared" si="19"/>
        <v>0.73186813186813193</v>
      </c>
    </row>
    <row r="73" spans="1:23" x14ac:dyDescent="0.25">
      <c r="A73" s="2" t="s">
        <v>5</v>
      </c>
      <c r="B73" s="2" t="s">
        <v>77</v>
      </c>
      <c r="C73" s="30">
        <v>82</v>
      </c>
      <c r="D73" s="2">
        <v>13</v>
      </c>
      <c r="E73" s="7">
        <f t="shared" si="10"/>
        <v>0.15853658536585366</v>
      </c>
      <c r="F73" s="2">
        <v>74</v>
      </c>
      <c r="G73" s="7">
        <f t="shared" si="11"/>
        <v>0.90243902439024393</v>
      </c>
      <c r="H73" s="2">
        <v>73</v>
      </c>
      <c r="I73" s="7">
        <f t="shared" si="12"/>
        <v>0.8902439024390244</v>
      </c>
      <c r="J73" s="2">
        <v>71</v>
      </c>
      <c r="K73" s="7">
        <f t="shared" si="13"/>
        <v>0.86585365853658536</v>
      </c>
      <c r="L73" s="2">
        <v>72</v>
      </c>
      <c r="M73" s="7">
        <f t="shared" si="14"/>
        <v>0.87804878048780488</v>
      </c>
      <c r="N73" s="2">
        <v>78</v>
      </c>
      <c r="O73" s="7">
        <f t="shared" si="15"/>
        <v>0.95121951219512191</v>
      </c>
      <c r="P73" s="2">
        <v>82</v>
      </c>
      <c r="Q73" s="7">
        <f t="shared" si="16"/>
        <v>1</v>
      </c>
      <c r="R73" s="2">
        <v>75</v>
      </c>
      <c r="S73" s="7">
        <f t="shared" si="17"/>
        <v>0.91463414634146345</v>
      </c>
      <c r="T73" s="2">
        <v>72</v>
      </c>
      <c r="U73" s="7">
        <f t="shared" si="18"/>
        <v>0.87804878048780488</v>
      </c>
      <c r="V73" s="2">
        <v>60</v>
      </c>
      <c r="W73" s="7">
        <f t="shared" si="19"/>
        <v>0.73170731707317072</v>
      </c>
    </row>
    <row r="74" spans="1:23" x14ac:dyDescent="0.25">
      <c r="A74" s="2" t="s">
        <v>2</v>
      </c>
      <c r="B74" s="2" t="s">
        <v>78</v>
      </c>
      <c r="C74" s="30">
        <v>112.66666666666667</v>
      </c>
      <c r="D74" s="2">
        <v>178</v>
      </c>
      <c r="E74" s="7">
        <f t="shared" si="10"/>
        <v>1.5798816568047336</v>
      </c>
      <c r="F74" s="2">
        <v>130</v>
      </c>
      <c r="G74" s="7">
        <f t="shared" si="11"/>
        <v>1.1538461538461537</v>
      </c>
      <c r="H74" s="2">
        <v>130</v>
      </c>
      <c r="I74" s="7">
        <f t="shared" si="12"/>
        <v>1.1538461538461537</v>
      </c>
      <c r="J74" s="2">
        <v>114</v>
      </c>
      <c r="K74" s="7">
        <f t="shared" si="13"/>
        <v>1.0118343195266273</v>
      </c>
      <c r="L74" s="2">
        <v>112</v>
      </c>
      <c r="M74" s="7">
        <f t="shared" si="14"/>
        <v>0.99408284023668636</v>
      </c>
      <c r="N74" s="2">
        <v>116</v>
      </c>
      <c r="O74" s="7">
        <f t="shared" si="15"/>
        <v>1.029585798816568</v>
      </c>
      <c r="P74" s="2">
        <v>131</v>
      </c>
      <c r="Q74" s="7">
        <f t="shared" si="16"/>
        <v>1.1627218934911243</v>
      </c>
      <c r="R74" s="2">
        <v>115</v>
      </c>
      <c r="S74" s="7">
        <f t="shared" si="17"/>
        <v>1.0207100591715976</v>
      </c>
      <c r="T74" s="2">
        <v>110</v>
      </c>
      <c r="U74" s="7">
        <f t="shared" si="18"/>
        <v>0.97633136094674555</v>
      </c>
      <c r="V74" s="2">
        <v>110</v>
      </c>
      <c r="W74" s="7">
        <f t="shared" si="19"/>
        <v>0.97633136094674555</v>
      </c>
    </row>
    <row r="75" spans="1:23" x14ac:dyDescent="0.25">
      <c r="A75" s="2" t="s">
        <v>2</v>
      </c>
      <c r="B75" s="2" t="s">
        <v>79</v>
      </c>
      <c r="C75" s="30">
        <v>335.33333333333331</v>
      </c>
      <c r="D75" s="2">
        <v>93</v>
      </c>
      <c r="E75" s="7">
        <f t="shared" si="10"/>
        <v>0.27733598409542742</v>
      </c>
      <c r="F75" s="2">
        <v>250</v>
      </c>
      <c r="G75" s="7">
        <f t="shared" si="11"/>
        <v>0.74552683896620286</v>
      </c>
      <c r="H75" s="2">
        <v>248</v>
      </c>
      <c r="I75" s="7">
        <f t="shared" si="12"/>
        <v>0.73956262425447317</v>
      </c>
      <c r="J75" s="2">
        <v>269</v>
      </c>
      <c r="K75" s="7">
        <f t="shared" si="13"/>
        <v>0.80218687872763428</v>
      </c>
      <c r="L75" s="2">
        <v>255</v>
      </c>
      <c r="M75" s="7">
        <f t="shared" si="14"/>
        <v>0.76043737574552683</v>
      </c>
      <c r="N75" s="2">
        <v>259</v>
      </c>
      <c r="O75" s="7">
        <f t="shared" si="15"/>
        <v>0.77236580516898612</v>
      </c>
      <c r="P75" s="2">
        <v>223</v>
      </c>
      <c r="Q75" s="7">
        <f t="shared" si="16"/>
        <v>0.66500994035785288</v>
      </c>
      <c r="R75" s="2">
        <v>287</v>
      </c>
      <c r="S75" s="7">
        <f t="shared" si="17"/>
        <v>0.8558648111332009</v>
      </c>
      <c r="T75" s="2">
        <v>254</v>
      </c>
      <c r="U75" s="7">
        <f t="shared" si="18"/>
        <v>0.75745526838966204</v>
      </c>
      <c r="V75" s="2">
        <v>219</v>
      </c>
      <c r="W75" s="7">
        <f t="shared" si="19"/>
        <v>0.65308151093439371</v>
      </c>
    </row>
    <row r="76" spans="1:23" x14ac:dyDescent="0.25">
      <c r="A76" s="2" t="s">
        <v>3</v>
      </c>
      <c r="B76" s="2" t="s">
        <v>80</v>
      </c>
      <c r="C76" s="30">
        <v>34.666666666666664</v>
      </c>
      <c r="D76" s="2">
        <v>31</v>
      </c>
      <c r="E76" s="7">
        <f t="shared" si="10"/>
        <v>0.89423076923076927</v>
      </c>
      <c r="F76" s="2">
        <v>38</v>
      </c>
      <c r="G76" s="7">
        <f t="shared" si="11"/>
        <v>1.0961538461538463</v>
      </c>
      <c r="H76" s="2">
        <v>38</v>
      </c>
      <c r="I76" s="7">
        <f t="shared" si="12"/>
        <v>1.0961538461538463</v>
      </c>
      <c r="J76" s="2">
        <v>37</v>
      </c>
      <c r="K76" s="7">
        <f t="shared" si="13"/>
        <v>1.0673076923076923</v>
      </c>
      <c r="L76" s="2">
        <v>34</v>
      </c>
      <c r="M76" s="7">
        <f t="shared" si="14"/>
        <v>0.98076923076923084</v>
      </c>
      <c r="N76" s="2">
        <v>33</v>
      </c>
      <c r="O76" s="7">
        <f t="shared" si="15"/>
        <v>0.95192307692307698</v>
      </c>
      <c r="P76" s="2">
        <v>41</v>
      </c>
      <c r="Q76" s="7">
        <f t="shared" si="16"/>
        <v>1.1826923076923077</v>
      </c>
      <c r="R76" s="2">
        <v>45</v>
      </c>
      <c r="S76" s="7">
        <f t="shared" si="17"/>
        <v>1.2980769230769231</v>
      </c>
      <c r="T76" s="2">
        <v>36</v>
      </c>
      <c r="U76" s="7">
        <f t="shared" si="18"/>
        <v>1.0384615384615385</v>
      </c>
      <c r="V76" s="2">
        <v>46</v>
      </c>
      <c r="W76" s="7">
        <f t="shared" si="19"/>
        <v>1.3269230769230771</v>
      </c>
    </row>
    <row r="77" spans="1:23" x14ac:dyDescent="0.25">
      <c r="A77" s="2" t="s">
        <v>4</v>
      </c>
      <c r="B77" s="2" t="s">
        <v>81</v>
      </c>
      <c r="C77" s="30">
        <v>70.333333333333329</v>
      </c>
      <c r="D77" s="2">
        <v>29</v>
      </c>
      <c r="E77" s="7">
        <f t="shared" si="10"/>
        <v>0.41232227488151663</v>
      </c>
      <c r="F77" s="2">
        <v>83</v>
      </c>
      <c r="G77" s="7">
        <f t="shared" si="11"/>
        <v>1.1800947867298579</v>
      </c>
      <c r="H77" s="2">
        <v>78</v>
      </c>
      <c r="I77" s="7">
        <f t="shared" si="12"/>
        <v>1.109004739336493</v>
      </c>
      <c r="J77" s="2">
        <v>69</v>
      </c>
      <c r="K77" s="7">
        <f t="shared" si="13"/>
        <v>0.98104265402843605</v>
      </c>
      <c r="L77" s="2">
        <v>68</v>
      </c>
      <c r="M77" s="7">
        <f t="shared" si="14"/>
        <v>0.96682464454976313</v>
      </c>
      <c r="N77" s="2">
        <v>70</v>
      </c>
      <c r="O77" s="7">
        <f t="shared" si="15"/>
        <v>0.99526066350710907</v>
      </c>
      <c r="P77" s="2">
        <v>73</v>
      </c>
      <c r="Q77" s="7">
        <f t="shared" si="16"/>
        <v>1.0379146919431281</v>
      </c>
      <c r="R77" s="2">
        <v>84</v>
      </c>
      <c r="S77" s="7">
        <f t="shared" si="17"/>
        <v>1.1943127962085309</v>
      </c>
      <c r="T77" s="2">
        <v>77</v>
      </c>
      <c r="U77" s="7">
        <f t="shared" si="18"/>
        <v>1.09478672985782</v>
      </c>
      <c r="V77" s="2">
        <v>73</v>
      </c>
      <c r="W77" s="7">
        <f t="shared" si="19"/>
        <v>1.0379146919431281</v>
      </c>
    </row>
    <row r="78" spans="1:23" x14ac:dyDescent="0.25">
      <c r="A78" s="2" t="s">
        <v>2</v>
      </c>
      <c r="B78" s="2" t="s">
        <v>82</v>
      </c>
      <c r="C78" s="30">
        <v>1975</v>
      </c>
      <c r="D78" s="2">
        <v>1693</v>
      </c>
      <c r="E78" s="7">
        <f t="shared" si="10"/>
        <v>0.85721518987341772</v>
      </c>
      <c r="F78" s="2">
        <v>1410</v>
      </c>
      <c r="G78" s="7">
        <f t="shared" si="11"/>
        <v>0.71392405063291142</v>
      </c>
      <c r="H78" s="2">
        <v>1416</v>
      </c>
      <c r="I78" s="7">
        <f t="shared" si="12"/>
        <v>0.7169620253164557</v>
      </c>
      <c r="J78" s="2">
        <v>1385</v>
      </c>
      <c r="K78" s="7">
        <f t="shared" si="13"/>
        <v>0.70126582278481009</v>
      </c>
      <c r="L78" s="2">
        <v>1354</v>
      </c>
      <c r="M78" s="7">
        <f t="shared" si="14"/>
        <v>0.68556962025316459</v>
      </c>
      <c r="N78" s="2">
        <v>1332</v>
      </c>
      <c r="O78" s="7">
        <f t="shared" si="15"/>
        <v>0.6744303797468354</v>
      </c>
      <c r="P78" s="2">
        <v>1500</v>
      </c>
      <c r="Q78" s="7">
        <f t="shared" si="16"/>
        <v>0.759493670886076</v>
      </c>
      <c r="R78" s="2">
        <v>1539</v>
      </c>
      <c r="S78" s="7">
        <f t="shared" si="17"/>
        <v>0.7792405063291139</v>
      </c>
      <c r="T78" s="2">
        <v>1377</v>
      </c>
      <c r="U78" s="7">
        <f t="shared" si="18"/>
        <v>0.69721518987341768</v>
      </c>
      <c r="V78" s="2">
        <v>1192</v>
      </c>
      <c r="W78" s="7">
        <f t="shared" si="19"/>
        <v>0.60354430379746837</v>
      </c>
    </row>
    <row r="79" spans="1:23" x14ac:dyDescent="0.25">
      <c r="A79" s="2" t="s">
        <v>2</v>
      </c>
      <c r="B79" s="2" t="s">
        <v>83</v>
      </c>
      <c r="C79" s="30">
        <v>1315.6666666666667</v>
      </c>
      <c r="D79" s="2">
        <v>2347</v>
      </c>
      <c r="E79" s="7">
        <f t="shared" si="10"/>
        <v>1.7838864960729668</v>
      </c>
      <c r="F79" s="2">
        <v>1166</v>
      </c>
      <c r="G79" s="7">
        <f t="shared" si="11"/>
        <v>0.88624271598682536</v>
      </c>
      <c r="H79" s="2">
        <v>1163</v>
      </c>
      <c r="I79" s="7">
        <f t="shared" si="12"/>
        <v>0.88396250316696223</v>
      </c>
      <c r="J79" s="2">
        <v>1124</v>
      </c>
      <c r="K79" s="7">
        <f t="shared" si="13"/>
        <v>0.85431973650874071</v>
      </c>
      <c r="L79" s="2">
        <v>1072</v>
      </c>
      <c r="M79" s="7">
        <f t="shared" si="14"/>
        <v>0.81479604763111224</v>
      </c>
      <c r="N79" s="2">
        <v>1073</v>
      </c>
      <c r="O79" s="7">
        <f t="shared" si="15"/>
        <v>0.81555611857106658</v>
      </c>
      <c r="P79" s="2">
        <v>885</v>
      </c>
      <c r="Q79" s="7">
        <f t="shared" si="16"/>
        <v>0.67266278185964024</v>
      </c>
      <c r="R79" s="2">
        <v>1223</v>
      </c>
      <c r="S79" s="7">
        <f t="shared" si="17"/>
        <v>0.92956675956422596</v>
      </c>
      <c r="T79" s="2">
        <v>1087</v>
      </c>
      <c r="U79" s="7">
        <f t="shared" si="18"/>
        <v>0.82619711173042809</v>
      </c>
      <c r="V79" s="2">
        <v>975</v>
      </c>
      <c r="W79" s="7">
        <f t="shared" si="19"/>
        <v>0.74106916645553578</v>
      </c>
    </row>
    <row r="81" spans="1:23" s="52" customFormat="1" x14ac:dyDescent="0.25">
      <c r="A81" s="42"/>
      <c r="B81" s="47" t="s">
        <v>111</v>
      </c>
      <c r="C81" s="48">
        <f>SUMIF($A$2:$A$79,"Norte",C$2:C$79)</f>
        <v>1952</v>
      </c>
      <c r="D81" s="53">
        <f>SUMIF($A$2:$A$79,"Norte",D$2:D$79)</f>
        <v>1327</v>
      </c>
      <c r="E81" s="54">
        <f>D81/C81</f>
        <v>0.67981557377049184</v>
      </c>
      <c r="F81" s="53">
        <f>SUMIF($A$2:$A$79,"Norte",F$2:F$79)</f>
        <v>1703</v>
      </c>
      <c r="G81" s="54">
        <f>F81/C81</f>
        <v>0.87243852459016391</v>
      </c>
      <c r="H81" s="53">
        <f>SUMIF($A$2:$A$79,"Norte",H$2:H$79)</f>
        <v>1680</v>
      </c>
      <c r="I81" s="54">
        <f>H81/C81</f>
        <v>0.86065573770491799</v>
      </c>
      <c r="J81" s="53">
        <f>SUMIF($A$2:$A$79,"Norte",J$2:J$79)</f>
        <v>1676</v>
      </c>
      <c r="K81" s="54">
        <f>J81/C81</f>
        <v>0.85860655737704916</v>
      </c>
      <c r="L81" s="53">
        <f>SUMIF($A$2:$A$79,"Norte",L$2:L$79)</f>
        <v>1622</v>
      </c>
      <c r="M81" s="54">
        <f>L81/C81</f>
        <v>0.83094262295081966</v>
      </c>
      <c r="N81" s="53">
        <f>SUMIF($A$2:$A$79,"Norte",N$2:N$79)</f>
        <v>1581</v>
      </c>
      <c r="O81" s="54">
        <f>N81/C81</f>
        <v>0.80993852459016391</v>
      </c>
      <c r="P81" s="53">
        <f>SUMIF($A$2:$A$79,"Norte",P$2:P$79)</f>
        <v>1632</v>
      </c>
      <c r="Q81" s="54">
        <f>P81/C81</f>
        <v>0.83606557377049184</v>
      </c>
      <c r="R81" s="53">
        <f>SUMIF($A$2:$A$79,"Norte",R$2:R$79)</f>
        <v>1708</v>
      </c>
      <c r="S81" s="54">
        <f>R81/C81</f>
        <v>0.875</v>
      </c>
      <c r="T81" s="53">
        <f>SUMIF($A$2:$A$79,"Norte",T$2:T$79)</f>
        <v>1726</v>
      </c>
      <c r="U81" s="54">
        <f>T81/C81</f>
        <v>0.88422131147540983</v>
      </c>
      <c r="V81" s="53">
        <f>SUMIF($A$2:$A$79,"Norte",V$2:V$79)</f>
        <v>1570</v>
      </c>
      <c r="W81" s="54">
        <f>V81/C81</f>
        <v>0.80430327868852458</v>
      </c>
    </row>
    <row r="82" spans="1:23" s="52" customFormat="1" x14ac:dyDescent="0.25">
      <c r="A82" s="42"/>
      <c r="B82" s="47" t="s">
        <v>112</v>
      </c>
      <c r="C82" s="48">
        <f>SUMIF($A$2:$A$79,"Central",C$2:C$79)</f>
        <v>2313.6666666666665</v>
      </c>
      <c r="D82" s="53">
        <f>SUMIF($A$2:$A$79,"Central",D$2:D$79)</f>
        <v>1522</v>
      </c>
      <c r="E82" s="54">
        <f>D82/C82</f>
        <v>0.65783028382077513</v>
      </c>
      <c r="F82" s="53">
        <f>SUMIF($A$2:$A$79,"Central",F$2:F$79)</f>
        <v>1896</v>
      </c>
      <c r="G82" s="54">
        <f>F82/C82</f>
        <v>0.81947846131681323</v>
      </c>
      <c r="H82" s="53">
        <f>SUMIF($A$2:$A$79,"Central",H$2:H$79)</f>
        <v>1880</v>
      </c>
      <c r="I82" s="54">
        <f t="shared" ref="I82:I85" si="20">H82/C82</f>
        <v>0.81256303126350671</v>
      </c>
      <c r="J82" s="53">
        <f>SUMIF($A$2:$A$79,"Central",J$2:J$79)</f>
        <v>1931</v>
      </c>
      <c r="K82" s="54">
        <f>J82/C82</f>
        <v>0.83460596455842107</v>
      </c>
      <c r="L82" s="53">
        <f>SUMIF($A$2:$A$79,"Central",L$2:L$79)</f>
        <v>1898</v>
      </c>
      <c r="M82" s="54">
        <f t="shared" ref="M82:M85" si="21">L82/C82</f>
        <v>0.82034289007347649</v>
      </c>
      <c r="N82" s="53">
        <f>SUMIF($A$2:$A$79,"Central",N$2:N$79)</f>
        <v>1893</v>
      </c>
      <c r="O82" s="54">
        <f>N82/C82</f>
        <v>0.81818181818181823</v>
      </c>
      <c r="P82" s="53">
        <f>SUMIF($A$2:$A$79,"Central",P$2:P$79)</f>
        <v>1918</v>
      </c>
      <c r="Q82" s="54">
        <f t="shared" ref="Q82:Q85" si="22">P82/C82</f>
        <v>0.82898717764010954</v>
      </c>
      <c r="R82" s="53">
        <f>SUMIF($A$2:$A$79,"Central",R$2:R$79)</f>
        <v>1980</v>
      </c>
      <c r="S82" s="54">
        <f>R82/C82</f>
        <v>0.85578446909667205</v>
      </c>
      <c r="T82" s="53">
        <f>SUMIF($A$2:$A$79,"Central",T$2:T$79)</f>
        <v>1940</v>
      </c>
      <c r="U82" s="54">
        <f t="shared" ref="U82:U85" si="23">T82/C82</f>
        <v>0.83849589396340596</v>
      </c>
      <c r="V82" s="53">
        <f>SUMIF($A$2:$A$79,"Central",V$2:V$79)</f>
        <v>1850</v>
      </c>
      <c r="W82" s="54">
        <f t="shared" ref="W82:W85" si="24">V82/C82</f>
        <v>0.79959659991355714</v>
      </c>
    </row>
    <row r="83" spans="1:23" s="52" customFormat="1" x14ac:dyDescent="0.25">
      <c r="A83" s="42"/>
      <c r="B83" s="47" t="s">
        <v>113</v>
      </c>
      <c r="C83" s="48">
        <f>SUMIF($A$2:$A$79,"Metropolitana",C$2:C$79)</f>
        <v>10365.666666666666</v>
      </c>
      <c r="D83" s="53">
        <f>SUMIF($A$2:$A$79,"Metropolitana",D$2:D$79)</f>
        <v>9824</v>
      </c>
      <c r="E83" s="54">
        <f>D83/C83</f>
        <v>0.94774415538476386</v>
      </c>
      <c r="F83" s="53">
        <f>SUMIF($A$2:$A$79,"Metropolitana",F$2:F$79)</f>
        <v>8402</v>
      </c>
      <c r="G83" s="54">
        <f>F83/C83</f>
        <v>0.81056050422870374</v>
      </c>
      <c r="H83" s="53">
        <f>SUMIF($A$2:$A$79,"Metropolitana",H$2:H$79)</f>
        <v>8387</v>
      </c>
      <c r="I83" s="54">
        <f t="shared" si="20"/>
        <v>0.8091134193008972</v>
      </c>
      <c r="J83" s="53">
        <f>SUMIF($A$2:$A$79,"Metropolitana",J$2:J$79)</f>
        <v>8516</v>
      </c>
      <c r="K83" s="54">
        <f>J83/C83</f>
        <v>0.8215583496800335</v>
      </c>
      <c r="L83" s="53">
        <f>SUMIF($A$2:$A$79,"Metropolitana",L$2:L$79)</f>
        <v>8169</v>
      </c>
      <c r="M83" s="54">
        <f t="shared" si="21"/>
        <v>0.78808245168344215</v>
      </c>
      <c r="N83" s="53">
        <f>SUMIF($A$2:$A$79,"Metropolitana",N$2:N$79)</f>
        <v>8170</v>
      </c>
      <c r="O83" s="54">
        <f>N83/C83</f>
        <v>0.78817892401196266</v>
      </c>
      <c r="P83" s="53">
        <f>SUMIF($A$2:$A$79,"Metropolitana",P$2:P$79)</f>
        <v>7872</v>
      </c>
      <c r="Q83" s="54">
        <f t="shared" si="22"/>
        <v>0.75943017011287262</v>
      </c>
      <c r="R83" s="53">
        <f>SUMIF($A$2:$A$79,"Metropolitana",R$2:R$79)</f>
        <v>8845</v>
      </c>
      <c r="S83" s="54">
        <f>R83/C83</f>
        <v>0.85329774576325701</v>
      </c>
      <c r="T83" s="53">
        <f>SUMIF($A$2:$A$79,"Metropolitana",T$2:T$79)</f>
        <v>8212</v>
      </c>
      <c r="U83" s="54">
        <f t="shared" si="23"/>
        <v>0.79223076180982088</v>
      </c>
      <c r="V83" s="53">
        <f>SUMIF($A$2:$A$79,"Metropolitana",V$2:V$79)</f>
        <v>7185</v>
      </c>
      <c r="W83" s="54">
        <f t="shared" si="24"/>
        <v>0.69315368041933312</v>
      </c>
    </row>
    <row r="84" spans="1:23" s="52" customFormat="1" x14ac:dyDescent="0.25">
      <c r="A84" s="42"/>
      <c r="B84" s="47" t="s">
        <v>114</v>
      </c>
      <c r="C84" s="48">
        <f>SUMIF($A$2:$A$79,"sul",C$2:C$79)</f>
        <v>2846.3333333333335</v>
      </c>
      <c r="D84" s="53">
        <f>SUMIF($A$2:$A$79,"Sul",D$2:D$79)</f>
        <v>2707</v>
      </c>
      <c r="E84" s="54">
        <f>D84/C84</f>
        <v>0.95104813209977745</v>
      </c>
      <c r="F84" s="53">
        <f>SUMIF($A$2:$A$79,"Sul",F$2:F$79)</f>
        <v>2556</v>
      </c>
      <c r="G84" s="54">
        <f>F84/C84</f>
        <v>0.89799742358589996</v>
      </c>
      <c r="H84" s="53">
        <f>SUMIF($A$2:$A$79,"Sul",H$2:H$79)</f>
        <v>2547</v>
      </c>
      <c r="I84" s="54">
        <f t="shared" si="20"/>
        <v>0.89483546082679466</v>
      </c>
      <c r="J84" s="53">
        <f>SUMIF($A$2:$A$79,"Sul",J$2:J$79)</f>
        <v>2463</v>
      </c>
      <c r="K84" s="54">
        <f>J84/C84</f>
        <v>0.86532380840847867</v>
      </c>
      <c r="L84" s="53">
        <f>SUMIF($A$2:$A$79,"Sul",L$2:L$79)</f>
        <v>2419</v>
      </c>
      <c r="M84" s="54">
        <f t="shared" si="21"/>
        <v>0.8498653238084084</v>
      </c>
      <c r="N84" s="53">
        <f>SUMIF($A$2:$A$79,"Sul",N$2:N$79)</f>
        <v>2377</v>
      </c>
      <c r="O84" s="54">
        <f>N84/C84</f>
        <v>0.83510949759925046</v>
      </c>
      <c r="P84" s="53">
        <f>SUMIF($A$2:$A$79,"Sul",P$2:P$79)</f>
        <v>2416</v>
      </c>
      <c r="Q84" s="54">
        <f t="shared" si="22"/>
        <v>0.84881133622203997</v>
      </c>
      <c r="R84" s="53">
        <f>SUMIF($A$2:$A$79,"Sul",R$2:R$79)</f>
        <v>2429</v>
      </c>
      <c r="S84" s="54">
        <f>R84/C84</f>
        <v>0.85337861576296981</v>
      </c>
      <c r="T84" s="53">
        <f>SUMIF($A$2:$A$79,"Sul",T$2:T$79)</f>
        <v>2316</v>
      </c>
      <c r="U84" s="54">
        <f t="shared" si="23"/>
        <v>0.81367841667642582</v>
      </c>
      <c r="V84" s="53">
        <f>SUMIF($A$2:$A$79,"Sul",V$2:V$79)</f>
        <v>2175</v>
      </c>
      <c r="W84" s="54">
        <f t="shared" si="24"/>
        <v>0.76414100011710973</v>
      </c>
    </row>
    <row r="85" spans="1:23" s="52" customFormat="1" x14ac:dyDescent="0.25">
      <c r="A85" s="42"/>
      <c r="B85" s="49" t="s">
        <v>110</v>
      </c>
      <c r="C85" s="50">
        <f>SUM(C2:C79)</f>
        <v>17477.666666666668</v>
      </c>
      <c r="D85" s="49">
        <f>SUM(D81:D84)</f>
        <v>15380</v>
      </c>
      <c r="E85" s="51">
        <f>D85/C85</f>
        <v>0.87998016516316058</v>
      </c>
      <c r="F85" s="49">
        <f>SUM(F81:F84)</f>
        <v>14557</v>
      </c>
      <c r="G85" s="51">
        <f>F85/C85</f>
        <v>0.83289149962809672</v>
      </c>
      <c r="H85" s="49">
        <f>SUM(H81:H84)</f>
        <v>14494</v>
      </c>
      <c r="I85" s="51">
        <f t="shared" si="20"/>
        <v>0.82928689947170664</v>
      </c>
      <c r="J85" s="49">
        <f>SUM(J81:J84)</f>
        <v>14586</v>
      </c>
      <c r="K85" s="51">
        <f>J85/C85</f>
        <v>0.83455076001754613</v>
      </c>
      <c r="L85" s="49">
        <f>SUM(L81:L84)</f>
        <v>14108</v>
      </c>
      <c r="M85" s="51">
        <f t="shared" si="21"/>
        <v>0.80720157152938032</v>
      </c>
      <c r="N85" s="49">
        <f>SUM(N81:N84)</f>
        <v>14021</v>
      </c>
      <c r="O85" s="51">
        <f>N85/C85</f>
        <v>0.80222379036103209</v>
      </c>
      <c r="P85" s="49">
        <f>SUM(P81:P84)</f>
        <v>13838</v>
      </c>
      <c r="Q85" s="51">
        <f t="shared" si="22"/>
        <v>0.79175328514485144</v>
      </c>
      <c r="R85" s="49">
        <f>SUM(R81:R84)</f>
        <v>14962</v>
      </c>
      <c r="S85" s="51">
        <f>R85/C85</f>
        <v>0.85606392920488994</v>
      </c>
      <c r="T85" s="49">
        <f>SUM(T81:T84)</f>
        <v>14194</v>
      </c>
      <c r="U85" s="51">
        <f t="shared" si="23"/>
        <v>0.81212213682223022</v>
      </c>
      <c r="V85" s="49">
        <f>SUM(V81:V84)</f>
        <v>12780</v>
      </c>
      <c r="W85" s="51">
        <f t="shared" si="24"/>
        <v>0.73121888886769781</v>
      </c>
    </row>
    <row r="88" spans="1:23" x14ac:dyDescent="0.25">
      <c r="A88" s="31" t="s">
        <v>158</v>
      </c>
      <c r="B88" s="8"/>
      <c r="C88" s="8"/>
    </row>
    <row r="89" spans="1:23" x14ac:dyDescent="0.25">
      <c r="A89" s="31" t="s">
        <v>159</v>
      </c>
      <c r="B89" s="8"/>
      <c r="C89" s="8"/>
    </row>
    <row r="90" spans="1:23" x14ac:dyDescent="0.25">
      <c r="A90" s="11" t="s">
        <v>156</v>
      </c>
    </row>
    <row r="91" spans="1:23" x14ac:dyDescent="0.25">
      <c r="A91" s="42" t="s">
        <v>157</v>
      </c>
    </row>
    <row r="92" spans="1:23" x14ac:dyDescent="0.25">
      <c r="A92" s="42" t="s">
        <v>88</v>
      </c>
    </row>
    <row r="93" spans="1:23" ht="17.25" x14ac:dyDescent="0.25">
      <c r="A93" s="1" t="s">
        <v>89</v>
      </c>
    </row>
    <row r="94" spans="1:23" x14ac:dyDescent="0.25">
      <c r="A94" s="42" t="s">
        <v>90</v>
      </c>
    </row>
    <row r="95" spans="1:23" x14ac:dyDescent="0.25">
      <c r="A95" s="42" t="s">
        <v>91</v>
      </c>
    </row>
  </sheetData>
  <autoFilter ref="A1:W86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workbookViewId="0">
      <pane ySplit="1" topLeftCell="A2" activePane="bottomLeft" state="frozen"/>
      <selection pane="bottomLeft" activeCell="D56" sqref="D56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customWidth="1"/>
    <col min="4" max="4" width="14.140625" style="42" customWidth="1"/>
    <col min="5" max="5" width="12" customWidth="1"/>
    <col min="6" max="22" width="13" customWidth="1"/>
  </cols>
  <sheetData>
    <row r="1" spans="1:22" ht="59.25" customHeight="1" x14ac:dyDescent="0.25">
      <c r="A1" s="3" t="s">
        <v>0</v>
      </c>
      <c r="B1" s="3" t="s">
        <v>1</v>
      </c>
      <c r="C1" s="6" t="s">
        <v>115</v>
      </c>
      <c r="D1" s="46" t="s">
        <v>116</v>
      </c>
      <c r="E1" s="4" t="s">
        <v>117</v>
      </c>
      <c r="F1" s="5" t="s">
        <v>126</v>
      </c>
      <c r="G1" s="4" t="s">
        <v>118</v>
      </c>
      <c r="H1" s="5" t="s">
        <v>127</v>
      </c>
      <c r="I1" s="4" t="s">
        <v>119</v>
      </c>
      <c r="J1" s="5" t="s">
        <v>128</v>
      </c>
      <c r="K1" s="4" t="s">
        <v>120</v>
      </c>
      <c r="L1" s="5" t="s">
        <v>129</v>
      </c>
      <c r="M1" s="4" t="s">
        <v>121</v>
      </c>
      <c r="N1" s="5" t="s">
        <v>130</v>
      </c>
      <c r="O1" s="4" t="s">
        <v>122</v>
      </c>
      <c r="P1" s="5" t="s">
        <v>131</v>
      </c>
      <c r="Q1" s="4" t="s">
        <v>123</v>
      </c>
      <c r="R1" s="45" t="s">
        <v>132</v>
      </c>
      <c r="S1" s="4" t="s">
        <v>124</v>
      </c>
      <c r="T1" s="5" t="s">
        <v>133</v>
      </c>
      <c r="U1" s="4" t="s">
        <v>125</v>
      </c>
      <c r="V1" s="5" t="s">
        <v>134</v>
      </c>
    </row>
    <row r="2" spans="1:22" x14ac:dyDescent="0.25">
      <c r="A2" s="2" t="s">
        <v>2</v>
      </c>
      <c r="B2" s="2" t="s">
        <v>6</v>
      </c>
      <c r="C2" s="30">
        <v>140.33333333333334</v>
      </c>
      <c r="D2" s="30">
        <v>137.33333333333334</v>
      </c>
      <c r="E2" s="2">
        <v>100</v>
      </c>
      <c r="F2" s="7">
        <f>E2/C2</f>
        <v>0.71258907363420421</v>
      </c>
      <c r="G2" s="2">
        <v>87</v>
      </c>
      <c r="H2" s="7">
        <f>G2/C2</f>
        <v>0.61995249406175768</v>
      </c>
      <c r="I2" s="2">
        <v>129</v>
      </c>
      <c r="J2" s="7">
        <f>I2/D2</f>
        <v>0.93932038834951448</v>
      </c>
      <c r="K2" s="2">
        <v>116</v>
      </c>
      <c r="L2" s="7">
        <f>K2/C2</f>
        <v>0.82660332541567694</v>
      </c>
      <c r="M2" s="2">
        <v>121</v>
      </c>
      <c r="N2" s="7">
        <f>M2/D2</f>
        <v>0.88106796116504849</v>
      </c>
      <c r="O2" s="2">
        <v>109</v>
      </c>
      <c r="P2" s="7">
        <f>O2/C2</f>
        <v>0.77672209026128258</v>
      </c>
      <c r="Q2" s="2">
        <v>117</v>
      </c>
      <c r="R2" s="7">
        <f>Q2/D2</f>
        <v>0.85194174757281549</v>
      </c>
      <c r="S2" s="2">
        <v>128</v>
      </c>
      <c r="T2" s="7">
        <f>S2/C2</f>
        <v>0.9121140142517814</v>
      </c>
      <c r="U2" s="2">
        <v>129</v>
      </c>
      <c r="V2" s="7">
        <f>U2/D2</f>
        <v>0.93932038834951448</v>
      </c>
    </row>
    <row r="3" spans="1:22" x14ac:dyDescent="0.25">
      <c r="A3" s="2" t="s">
        <v>3</v>
      </c>
      <c r="B3" s="2" t="s">
        <v>7</v>
      </c>
      <c r="C3" s="30">
        <v>53.333333333333336</v>
      </c>
      <c r="D3" s="30">
        <v>45.333333333333336</v>
      </c>
      <c r="E3" s="2">
        <v>51</v>
      </c>
      <c r="F3" s="7">
        <f t="shared" ref="F3:F66" si="0">E3/C3</f>
        <v>0.95624999999999993</v>
      </c>
      <c r="G3" s="2">
        <v>49</v>
      </c>
      <c r="H3" s="7">
        <f t="shared" ref="H3:H66" si="1">G3/C3</f>
        <v>0.91874999999999996</v>
      </c>
      <c r="I3" s="2">
        <v>40</v>
      </c>
      <c r="J3" s="7">
        <f t="shared" ref="J3:J66" si="2">I3/D3</f>
        <v>0.88235294117647056</v>
      </c>
      <c r="K3" s="2">
        <v>42</v>
      </c>
      <c r="L3" s="7">
        <f t="shared" ref="L3:L66" si="3">K3/C3</f>
        <v>0.78749999999999998</v>
      </c>
      <c r="M3" s="2">
        <v>25</v>
      </c>
      <c r="N3" s="7">
        <f t="shared" ref="N3:N66" si="4">M3/D3</f>
        <v>0.55147058823529405</v>
      </c>
      <c r="O3" s="2">
        <v>46</v>
      </c>
      <c r="P3" s="7">
        <f t="shared" ref="P3:P66" si="5">O3/C3</f>
        <v>0.86249999999999993</v>
      </c>
      <c r="Q3" s="2">
        <v>35</v>
      </c>
      <c r="R3" s="7">
        <f t="shared" ref="R3:R66" si="6">Q3/D3</f>
        <v>0.77205882352941169</v>
      </c>
      <c r="S3" s="2">
        <v>41</v>
      </c>
      <c r="T3" s="7">
        <f t="shared" ref="T3:T66" si="7">S3/C3</f>
        <v>0.76874999999999993</v>
      </c>
      <c r="U3" s="2">
        <v>32</v>
      </c>
      <c r="V3" s="7">
        <f t="shared" ref="V3:V66" si="8">U3/D3</f>
        <v>0.70588235294117641</v>
      </c>
    </row>
    <row r="4" spans="1:22" x14ac:dyDescent="0.25">
      <c r="A4" s="2" t="s">
        <v>4</v>
      </c>
      <c r="B4" s="2" t="s">
        <v>8</v>
      </c>
      <c r="C4" s="30">
        <v>40</v>
      </c>
      <c r="D4" s="30">
        <v>52.666666666666664</v>
      </c>
      <c r="E4" s="2">
        <v>53</v>
      </c>
      <c r="F4" s="7">
        <f t="shared" si="0"/>
        <v>1.325</v>
      </c>
      <c r="G4" s="2">
        <v>47</v>
      </c>
      <c r="H4" s="7">
        <f t="shared" si="1"/>
        <v>1.175</v>
      </c>
      <c r="I4" s="2">
        <v>27</v>
      </c>
      <c r="J4" s="7">
        <f t="shared" si="2"/>
        <v>0.51265822784810133</v>
      </c>
      <c r="K4" s="2">
        <v>44</v>
      </c>
      <c r="L4" s="7">
        <f t="shared" si="3"/>
        <v>1.1000000000000001</v>
      </c>
      <c r="M4" s="2">
        <v>34</v>
      </c>
      <c r="N4" s="7">
        <f t="shared" si="4"/>
        <v>0.64556962025316456</v>
      </c>
      <c r="O4" s="2">
        <v>44</v>
      </c>
      <c r="P4" s="7">
        <f t="shared" si="5"/>
        <v>1.1000000000000001</v>
      </c>
      <c r="Q4" s="2">
        <v>35</v>
      </c>
      <c r="R4" s="7">
        <f t="shared" si="6"/>
        <v>0.66455696202531644</v>
      </c>
      <c r="S4" s="2">
        <v>39</v>
      </c>
      <c r="T4" s="7">
        <f t="shared" si="7"/>
        <v>0.97499999999999998</v>
      </c>
      <c r="U4" s="2">
        <v>31</v>
      </c>
      <c r="V4" s="7">
        <f t="shared" si="8"/>
        <v>0.58860759493670889</v>
      </c>
    </row>
    <row r="5" spans="1:22" x14ac:dyDescent="0.25">
      <c r="A5" s="2" t="s">
        <v>5</v>
      </c>
      <c r="B5" s="2" t="s">
        <v>9</v>
      </c>
      <c r="C5" s="30">
        <v>114.33333333333333</v>
      </c>
      <c r="D5" s="30">
        <v>121</v>
      </c>
      <c r="E5" s="2">
        <v>104</v>
      </c>
      <c r="F5" s="7">
        <f t="shared" si="0"/>
        <v>0.90962099125364437</v>
      </c>
      <c r="G5" s="2">
        <v>93</v>
      </c>
      <c r="H5" s="7">
        <f t="shared" si="1"/>
        <v>0.8134110787172012</v>
      </c>
      <c r="I5" s="2">
        <v>82</v>
      </c>
      <c r="J5" s="7">
        <f t="shared" si="2"/>
        <v>0.6776859504132231</v>
      </c>
      <c r="K5" s="2">
        <v>88</v>
      </c>
      <c r="L5" s="7">
        <f t="shared" si="3"/>
        <v>0.76967930029154519</v>
      </c>
      <c r="M5" s="2">
        <v>61</v>
      </c>
      <c r="N5" s="7">
        <f t="shared" si="4"/>
        <v>0.50413223140495866</v>
      </c>
      <c r="O5" s="2">
        <v>102</v>
      </c>
      <c r="P5" s="7">
        <f t="shared" si="5"/>
        <v>0.89212827988338195</v>
      </c>
      <c r="Q5" s="2">
        <v>80</v>
      </c>
      <c r="R5" s="7">
        <f t="shared" si="6"/>
        <v>0.66115702479338845</v>
      </c>
      <c r="S5" s="2">
        <v>100</v>
      </c>
      <c r="T5" s="7">
        <f t="shared" si="7"/>
        <v>0.87463556851311952</v>
      </c>
      <c r="U5" s="2">
        <v>81</v>
      </c>
      <c r="V5" s="7">
        <f t="shared" si="8"/>
        <v>0.66942148760330578</v>
      </c>
    </row>
    <row r="6" spans="1:22" x14ac:dyDescent="0.25">
      <c r="A6" s="2" t="s">
        <v>5</v>
      </c>
      <c r="B6" s="2" t="s">
        <v>10</v>
      </c>
      <c r="C6" s="30">
        <v>46.333333333333336</v>
      </c>
      <c r="D6" s="30">
        <v>58.666666666666664</v>
      </c>
      <c r="E6" s="2">
        <v>32</v>
      </c>
      <c r="F6" s="7">
        <f t="shared" si="0"/>
        <v>0.69064748201438841</v>
      </c>
      <c r="G6" s="2">
        <v>31</v>
      </c>
      <c r="H6" s="7">
        <f t="shared" si="1"/>
        <v>0.6690647482014388</v>
      </c>
      <c r="I6" s="2">
        <v>51</v>
      </c>
      <c r="J6" s="7">
        <f t="shared" si="2"/>
        <v>0.86931818181818188</v>
      </c>
      <c r="K6" s="2">
        <v>32</v>
      </c>
      <c r="L6" s="7">
        <f t="shared" si="3"/>
        <v>0.69064748201438841</v>
      </c>
      <c r="M6" s="2">
        <v>39</v>
      </c>
      <c r="N6" s="7">
        <f t="shared" si="4"/>
        <v>0.66477272727272729</v>
      </c>
      <c r="O6" s="2">
        <v>39</v>
      </c>
      <c r="P6" s="7">
        <f t="shared" si="5"/>
        <v>0.84172661870503596</v>
      </c>
      <c r="Q6" s="2">
        <v>45</v>
      </c>
      <c r="R6" s="7">
        <f t="shared" si="6"/>
        <v>0.76704545454545459</v>
      </c>
      <c r="S6" s="2">
        <v>46</v>
      </c>
      <c r="T6" s="7">
        <f t="shared" si="7"/>
        <v>0.99280575539568339</v>
      </c>
      <c r="U6" s="2">
        <v>48</v>
      </c>
      <c r="V6" s="7">
        <f t="shared" si="8"/>
        <v>0.81818181818181823</v>
      </c>
    </row>
    <row r="7" spans="1:22" x14ac:dyDescent="0.25">
      <c r="A7" s="2" t="s">
        <v>4</v>
      </c>
      <c r="B7" s="2" t="s">
        <v>11</v>
      </c>
      <c r="C7" s="30">
        <v>33.666666666666664</v>
      </c>
      <c r="D7" s="30">
        <v>39.333333333333336</v>
      </c>
      <c r="E7" s="2">
        <v>36</v>
      </c>
      <c r="F7" s="7">
        <f t="shared" si="0"/>
        <v>1.0693069306930694</v>
      </c>
      <c r="G7" s="2">
        <v>35</v>
      </c>
      <c r="H7" s="7">
        <f t="shared" si="1"/>
        <v>1.0396039603960396</v>
      </c>
      <c r="I7" s="2">
        <v>23</v>
      </c>
      <c r="J7" s="7">
        <f t="shared" si="2"/>
        <v>0.5847457627118644</v>
      </c>
      <c r="K7" s="2">
        <v>40</v>
      </c>
      <c r="L7" s="7">
        <f t="shared" si="3"/>
        <v>1.1881188118811883</v>
      </c>
      <c r="M7" s="2">
        <v>19</v>
      </c>
      <c r="N7" s="7">
        <f t="shared" si="4"/>
        <v>0.48305084745762711</v>
      </c>
      <c r="O7" s="2">
        <v>39</v>
      </c>
      <c r="P7" s="7">
        <f t="shared" si="5"/>
        <v>1.1584158415841586</v>
      </c>
      <c r="Q7" s="2">
        <v>24</v>
      </c>
      <c r="R7" s="7">
        <f t="shared" si="6"/>
        <v>0.61016949152542366</v>
      </c>
      <c r="S7" s="2">
        <v>38</v>
      </c>
      <c r="T7" s="7">
        <f t="shared" si="7"/>
        <v>1.1287128712871288</v>
      </c>
      <c r="U7" s="2">
        <v>22</v>
      </c>
      <c r="V7" s="7">
        <f t="shared" si="8"/>
        <v>0.55932203389830504</v>
      </c>
    </row>
    <row r="8" spans="1:22" x14ac:dyDescent="0.25">
      <c r="A8" s="2" t="s">
        <v>5</v>
      </c>
      <c r="B8" s="2" t="s">
        <v>12</v>
      </c>
      <c r="C8" s="30">
        <v>129.66666666666666</v>
      </c>
      <c r="D8" s="30">
        <v>140</v>
      </c>
      <c r="E8" s="2">
        <v>158</v>
      </c>
      <c r="F8" s="7">
        <f t="shared" si="0"/>
        <v>1.218508997429306</v>
      </c>
      <c r="G8" s="2">
        <v>145</v>
      </c>
      <c r="H8" s="7">
        <f t="shared" si="1"/>
        <v>1.1182519280205656</v>
      </c>
      <c r="I8" s="2">
        <v>127</v>
      </c>
      <c r="J8" s="7">
        <f t="shared" si="2"/>
        <v>0.90714285714285714</v>
      </c>
      <c r="K8" s="2">
        <v>93</v>
      </c>
      <c r="L8" s="7">
        <f t="shared" si="3"/>
        <v>0.71722365038560421</v>
      </c>
      <c r="M8" s="2">
        <v>100</v>
      </c>
      <c r="N8" s="7">
        <f t="shared" si="4"/>
        <v>0.7142857142857143</v>
      </c>
      <c r="O8" s="2">
        <v>103</v>
      </c>
      <c r="P8" s="7">
        <f t="shared" si="5"/>
        <v>0.79434447300771216</v>
      </c>
      <c r="Q8" s="2">
        <v>113</v>
      </c>
      <c r="R8" s="7">
        <f t="shared" si="6"/>
        <v>0.80714285714285716</v>
      </c>
      <c r="S8" s="2">
        <v>96</v>
      </c>
      <c r="T8" s="7">
        <f t="shared" si="7"/>
        <v>0.7403598971722366</v>
      </c>
      <c r="U8" s="2">
        <v>123</v>
      </c>
      <c r="V8" s="7">
        <f t="shared" si="8"/>
        <v>0.87857142857142856</v>
      </c>
    </row>
    <row r="9" spans="1:22" x14ac:dyDescent="0.25">
      <c r="A9" s="2" t="s">
        <v>5</v>
      </c>
      <c r="B9" s="2" t="s">
        <v>13</v>
      </c>
      <c r="C9" s="30">
        <v>25</v>
      </c>
      <c r="D9" s="30">
        <v>32.666666666666664</v>
      </c>
      <c r="E9" s="2">
        <v>21</v>
      </c>
      <c r="F9" s="7">
        <f t="shared" si="0"/>
        <v>0.84</v>
      </c>
      <c r="G9" s="2">
        <v>18</v>
      </c>
      <c r="H9" s="7">
        <f t="shared" si="1"/>
        <v>0.72</v>
      </c>
      <c r="I9" s="2">
        <v>0</v>
      </c>
      <c r="J9" s="7">
        <f t="shared" si="2"/>
        <v>0</v>
      </c>
      <c r="K9" s="2">
        <v>20</v>
      </c>
      <c r="L9" s="7">
        <f t="shared" si="3"/>
        <v>0.8</v>
      </c>
      <c r="M9" s="2">
        <v>8</v>
      </c>
      <c r="N9" s="7">
        <f t="shared" si="4"/>
        <v>0.24489795918367349</v>
      </c>
      <c r="O9" s="2">
        <v>17</v>
      </c>
      <c r="P9" s="7">
        <f t="shared" si="5"/>
        <v>0.68</v>
      </c>
      <c r="Q9" s="2">
        <v>7</v>
      </c>
      <c r="R9" s="7">
        <f t="shared" si="6"/>
        <v>0.2142857142857143</v>
      </c>
      <c r="S9" s="2">
        <v>16</v>
      </c>
      <c r="T9" s="7">
        <f t="shared" si="7"/>
        <v>0.64</v>
      </c>
      <c r="U9" s="2">
        <v>8</v>
      </c>
      <c r="V9" s="7">
        <f t="shared" si="8"/>
        <v>0.24489795918367349</v>
      </c>
    </row>
    <row r="10" spans="1:22" x14ac:dyDescent="0.25">
      <c r="A10" s="2" t="s">
        <v>2</v>
      </c>
      <c r="B10" s="2" t="s">
        <v>14</v>
      </c>
      <c r="C10" s="30">
        <v>483</v>
      </c>
      <c r="D10" s="30">
        <v>537</v>
      </c>
      <c r="E10" s="2">
        <v>466</v>
      </c>
      <c r="F10" s="7">
        <f t="shared" si="0"/>
        <v>0.96480331262939956</v>
      </c>
      <c r="G10" s="2">
        <v>432</v>
      </c>
      <c r="H10" s="7">
        <f t="shared" si="1"/>
        <v>0.89440993788819878</v>
      </c>
      <c r="I10" s="2">
        <v>364</v>
      </c>
      <c r="J10" s="7">
        <f t="shared" si="2"/>
        <v>0.67783985102420852</v>
      </c>
      <c r="K10" s="2">
        <v>300</v>
      </c>
      <c r="L10" s="7">
        <f t="shared" si="3"/>
        <v>0.6211180124223602</v>
      </c>
      <c r="M10" s="2">
        <v>218</v>
      </c>
      <c r="N10" s="7">
        <f t="shared" si="4"/>
        <v>0.4059590316573557</v>
      </c>
      <c r="O10" s="2">
        <v>387</v>
      </c>
      <c r="P10" s="7">
        <f t="shared" si="5"/>
        <v>0.80124223602484468</v>
      </c>
      <c r="Q10" s="2">
        <v>323</v>
      </c>
      <c r="R10" s="7">
        <f t="shared" si="6"/>
        <v>0.6014897579143389</v>
      </c>
      <c r="S10" s="2">
        <v>371</v>
      </c>
      <c r="T10" s="7">
        <f t="shared" si="7"/>
        <v>0.76811594202898548</v>
      </c>
      <c r="U10" s="2">
        <v>346</v>
      </c>
      <c r="V10" s="7">
        <f t="shared" si="8"/>
        <v>0.64432029795158285</v>
      </c>
    </row>
    <row r="11" spans="1:22" x14ac:dyDescent="0.25">
      <c r="A11" s="2" t="s">
        <v>5</v>
      </c>
      <c r="B11" s="2" t="s">
        <v>15</v>
      </c>
      <c r="C11" s="30">
        <v>48.333333333333336</v>
      </c>
      <c r="D11" s="30">
        <v>54.666666666666664</v>
      </c>
      <c r="E11" s="2">
        <v>39</v>
      </c>
      <c r="F11" s="7">
        <f t="shared" si="0"/>
        <v>0.80689655172413788</v>
      </c>
      <c r="G11" s="2">
        <v>29</v>
      </c>
      <c r="H11" s="7">
        <f t="shared" si="1"/>
        <v>0.6</v>
      </c>
      <c r="I11" s="2">
        <v>36</v>
      </c>
      <c r="J11" s="7">
        <f t="shared" si="2"/>
        <v>0.65853658536585369</v>
      </c>
      <c r="K11" s="2">
        <v>36</v>
      </c>
      <c r="L11" s="7">
        <f t="shared" si="3"/>
        <v>0.74482758620689649</v>
      </c>
      <c r="M11" s="2">
        <v>30</v>
      </c>
      <c r="N11" s="7">
        <f t="shared" si="4"/>
        <v>0.54878048780487809</v>
      </c>
      <c r="O11" s="2">
        <v>38</v>
      </c>
      <c r="P11" s="7">
        <f t="shared" si="5"/>
        <v>0.78620689655172415</v>
      </c>
      <c r="Q11" s="2">
        <v>38</v>
      </c>
      <c r="R11" s="7">
        <f t="shared" si="6"/>
        <v>0.69512195121951226</v>
      </c>
      <c r="S11" s="2">
        <v>38</v>
      </c>
      <c r="T11" s="7">
        <f t="shared" si="7"/>
        <v>0.78620689655172415</v>
      </c>
      <c r="U11" s="2">
        <v>35</v>
      </c>
      <c r="V11" s="7">
        <f t="shared" si="8"/>
        <v>0.6402439024390244</v>
      </c>
    </row>
    <row r="12" spans="1:22" x14ac:dyDescent="0.25">
      <c r="A12" s="2" t="s">
        <v>4</v>
      </c>
      <c r="B12" s="2" t="s">
        <v>16</v>
      </c>
      <c r="C12" s="30">
        <v>126.66666666666667</v>
      </c>
      <c r="D12" s="30">
        <v>137.33333333333334</v>
      </c>
      <c r="E12" s="2">
        <v>112</v>
      </c>
      <c r="F12" s="7">
        <f t="shared" si="0"/>
        <v>0.88421052631578945</v>
      </c>
      <c r="G12" s="2">
        <v>105</v>
      </c>
      <c r="H12" s="7">
        <f t="shared" si="1"/>
        <v>0.82894736842105265</v>
      </c>
      <c r="I12" s="2">
        <v>80</v>
      </c>
      <c r="J12" s="7">
        <f t="shared" si="2"/>
        <v>0.58252427184466016</v>
      </c>
      <c r="K12" s="2">
        <v>120</v>
      </c>
      <c r="L12" s="7">
        <f t="shared" si="3"/>
        <v>0.94736842105263153</v>
      </c>
      <c r="M12" s="2">
        <v>90</v>
      </c>
      <c r="N12" s="7">
        <f t="shared" si="4"/>
        <v>0.65533980582524265</v>
      </c>
      <c r="O12" s="2">
        <v>128</v>
      </c>
      <c r="P12" s="7">
        <f t="shared" si="5"/>
        <v>1.0105263157894737</v>
      </c>
      <c r="Q12" s="2">
        <v>101</v>
      </c>
      <c r="R12" s="7">
        <f t="shared" si="6"/>
        <v>0.73543689320388339</v>
      </c>
      <c r="S12" s="2">
        <v>125</v>
      </c>
      <c r="T12" s="7">
        <f t="shared" si="7"/>
        <v>0.98684210526315785</v>
      </c>
      <c r="U12" s="2">
        <v>105</v>
      </c>
      <c r="V12" s="7">
        <f t="shared" si="8"/>
        <v>0.7645631067961165</v>
      </c>
    </row>
    <row r="13" spans="1:22" x14ac:dyDescent="0.25">
      <c r="A13" s="2" t="s">
        <v>3</v>
      </c>
      <c r="B13" s="2" t="s">
        <v>17</v>
      </c>
      <c r="C13" s="30">
        <v>211</v>
      </c>
      <c r="D13" s="30">
        <v>215.33333333333334</v>
      </c>
      <c r="E13" s="2">
        <v>130</v>
      </c>
      <c r="F13" s="7">
        <f t="shared" si="0"/>
        <v>0.61611374407582942</v>
      </c>
      <c r="G13" s="2">
        <v>101</v>
      </c>
      <c r="H13" s="7">
        <f t="shared" si="1"/>
        <v>0.47867298578199052</v>
      </c>
      <c r="I13" s="2">
        <v>137</v>
      </c>
      <c r="J13" s="7">
        <f t="shared" si="2"/>
        <v>0.63622291021671828</v>
      </c>
      <c r="K13" s="2">
        <v>134</v>
      </c>
      <c r="L13" s="7">
        <f t="shared" si="3"/>
        <v>0.63507109004739337</v>
      </c>
      <c r="M13" s="2">
        <v>116</v>
      </c>
      <c r="N13" s="7">
        <f t="shared" si="4"/>
        <v>0.53869969040247678</v>
      </c>
      <c r="O13" s="2">
        <v>145</v>
      </c>
      <c r="P13" s="7">
        <f t="shared" si="5"/>
        <v>0.6872037914691943</v>
      </c>
      <c r="Q13" s="2">
        <v>135</v>
      </c>
      <c r="R13" s="7">
        <f t="shared" si="6"/>
        <v>0.62693498452012386</v>
      </c>
      <c r="S13" s="2">
        <v>110</v>
      </c>
      <c r="T13" s="7">
        <f t="shared" si="7"/>
        <v>0.52132701421800953</v>
      </c>
      <c r="U13" s="2">
        <v>120</v>
      </c>
      <c r="V13" s="7">
        <f t="shared" si="8"/>
        <v>0.55727554179566563</v>
      </c>
    </row>
    <row r="14" spans="1:22" x14ac:dyDescent="0.25">
      <c r="A14" s="2" t="s">
        <v>3</v>
      </c>
      <c r="B14" s="2" t="s">
        <v>18</v>
      </c>
      <c r="C14" s="30">
        <v>55.333333333333336</v>
      </c>
      <c r="D14" s="30">
        <v>73</v>
      </c>
      <c r="E14" s="2">
        <v>67</v>
      </c>
      <c r="F14" s="7">
        <f t="shared" si="0"/>
        <v>1.2108433734939759</v>
      </c>
      <c r="G14" s="2">
        <v>44</v>
      </c>
      <c r="H14" s="7">
        <f t="shared" si="1"/>
        <v>0.79518072289156627</v>
      </c>
      <c r="I14" s="2">
        <v>47</v>
      </c>
      <c r="J14" s="7">
        <f t="shared" si="2"/>
        <v>0.64383561643835618</v>
      </c>
      <c r="K14" s="2">
        <v>49</v>
      </c>
      <c r="L14" s="7">
        <f t="shared" si="3"/>
        <v>0.8855421686746987</v>
      </c>
      <c r="M14" s="2">
        <v>49</v>
      </c>
      <c r="N14" s="7">
        <f t="shared" si="4"/>
        <v>0.67123287671232879</v>
      </c>
      <c r="O14" s="2">
        <v>51</v>
      </c>
      <c r="P14" s="7">
        <f t="shared" si="5"/>
        <v>0.92168674698795172</v>
      </c>
      <c r="Q14" s="2">
        <v>43</v>
      </c>
      <c r="R14" s="7">
        <f t="shared" si="6"/>
        <v>0.58904109589041098</v>
      </c>
      <c r="S14" s="2">
        <v>50</v>
      </c>
      <c r="T14" s="7">
        <f t="shared" si="7"/>
        <v>0.90361445783132521</v>
      </c>
      <c r="U14" s="2">
        <v>48</v>
      </c>
      <c r="V14" s="7">
        <f t="shared" si="8"/>
        <v>0.65753424657534243</v>
      </c>
    </row>
    <row r="15" spans="1:22" x14ac:dyDescent="0.25">
      <c r="A15" s="2" t="s">
        <v>5</v>
      </c>
      <c r="B15" s="2" t="s">
        <v>19</v>
      </c>
      <c r="C15" s="30">
        <v>36.333333333333336</v>
      </c>
      <c r="D15" s="30">
        <v>42.333333333333336</v>
      </c>
      <c r="E15" s="2">
        <v>36</v>
      </c>
      <c r="F15" s="7">
        <f t="shared" si="0"/>
        <v>0.99082568807339444</v>
      </c>
      <c r="G15" s="2">
        <v>34</v>
      </c>
      <c r="H15" s="7">
        <f t="shared" si="1"/>
        <v>0.93577981651376141</v>
      </c>
      <c r="I15" s="2">
        <v>28</v>
      </c>
      <c r="J15" s="7">
        <f t="shared" si="2"/>
        <v>0.6614173228346456</v>
      </c>
      <c r="K15" s="2">
        <v>39</v>
      </c>
      <c r="L15" s="7">
        <f t="shared" si="3"/>
        <v>1.073394495412844</v>
      </c>
      <c r="M15" s="2">
        <v>39</v>
      </c>
      <c r="N15" s="7">
        <f t="shared" si="4"/>
        <v>0.92125984251968496</v>
      </c>
      <c r="O15" s="2">
        <v>40</v>
      </c>
      <c r="P15" s="7">
        <f t="shared" si="5"/>
        <v>1.1009174311926604</v>
      </c>
      <c r="Q15" s="2">
        <v>38</v>
      </c>
      <c r="R15" s="7">
        <f t="shared" si="6"/>
        <v>0.89763779527559051</v>
      </c>
      <c r="S15" s="2">
        <v>33</v>
      </c>
      <c r="T15" s="7">
        <f t="shared" si="7"/>
        <v>0.90825688073394495</v>
      </c>
      <c r="U15" s="2">
        <v>21</v>
      </c>
      <c r="V15" s="7">
        <f t="shared" si="8"/>
        <v>0.4960629921259842</v>
      </c>
    </row>
    <row r="16" spans="1:22" x14ac:dyDescent="0.25">
      <c r="A16" s="2" t="s">
        <v>2</v>
      </c>
      <c r="B16" s="2" t="s">
        <v>20</v>
      </c>
      <c r="C16" s="30">
        <v>67.666666666666671</v>
      </c>
      <c r="D16" s="30">
        <v>71</v>
      </c>
      <c r="E16" s="2">
        <v>65</v>
      </c>
      <c r="F16" s="7">
        <f t="shared" si="0"/>
        <v>0.96059113300492605</v>
      </c>
      <c r="G16" s="2">
        <v>64</v>
      </c>
      <c r="H16" s="7">
        <f t="shared" si="1"/>
        <v>0.94581280788177335</v>
      </c>
      <c r="I16" s="2">
        <v>52</v>
      </c>
      <c r="J16" s="7">
        <f t="shared" si="2"/>
        <v>0.73239436619718312</v>
      </c>
      <c r="K16" s="2">
        <v>59</v>
      </c>
      <c r="L16" s="7">
        <f t="shared" si="3"/>
        <v>0.87192118226600979</v>
      </c>
      <c r="M16" s="2">
        <v>48</v>
      </c>
      <c r="N16" s="7">
        <f t="shared" si="4"/>
        <v>0.676056338028169</v>
      </c>
      <c r="O16" s="2">
        <v>59</v>
      </c>
      <c r="P16" s="7">
        <f t="shared" si="5"/>
        <v>0.87192118226600979</v>
      </c>
      <c r="Q16" s="2">
        <v>51</v>
      </c>
      <c r="R16" s="7">
        <f t="shared" si="6"/>
        <v>0.71830985915492962</v>
      </c>
      <c r="S16" s="2">
        <v>63</v>
      </c>
      <c r="T16" s="7">
        <f t="shared" si="7"/>
        <v>0.93103448275862066</v>
      </c>
      <c r="U16" s="2">
        <v>52</v>
      </c>
      <c r="V16" s="7">
        <f t="shared" si="8"/>
        <v>0.73239436619718312</v>
      </c>
    </row>
    <row r="17" spans="1:22" x14ac:dyDescent="0.25">
      <c r="A17" s="2" t="s">
        <v>5</v>
      </c>
      <c r="B17" s="2" t="s">
        <v>21</v>
      </c>
      <c r="C17" s="30">
        <v>850</v>
      </c>
      <c r="D17" s="30">
        <v>920.66666666666663</v>
      </c>
      <c r="E17" s="2">
        <v>660</v>
      </c>
      <c r="F17" s="7">
        <f t="shared" si="0"/>
        <v>0.77647058823529413</v>
      </c>
      <c r="G17" s="2">
        <v>565</v>
      </c>
      <c r="H17" s="7">
        <f t="shared" si="1"/>
        <v>0.66470588235294115</v>
      </c>
      <c r="I17" s="2">
        <v>540</v>
      </c>
      <c r="J17" s="7">
        <f t="shared" si="2"/>
        <v>0.58653149891383061</v>
      </c>
      <c r="K17" s="2">
        <v>574</v>
      </c>
      <c r="L17" s="7">
        <f t="shared" si="3"/>
        <v>0.67529411764705882</v>
      </c>
      <c r="M17" s="2">
        <v>441</v>
      </c>
      <c r="N17" s="7">
        <f t="shared" si="4"/>
        <v>0.47900072411296163</v>
      </c>
      <c r="O17" s="2">
        <v>630</v>
      </c>
      <c r="P17" s="7">
        <f t="shared" si="5"/>
        <v>0.74117647058823533</v>
      </c>
      <c r="Q17" s="2">
        <v>486</v>
      </c>
      <c r="R17" s="7">
        <f t="shared" si="6"/>
        <v>0.52787834902244757</v>
      </c>
      <c r="S17" s="2">
        <v>530</v>
      </c>
      <c r="T17" s="7">
        <f t="shared" si="7"/>
        <v>0.62352941176470589</v>
      </c>
      <c r="U17" s="2">
        <v>506</v>
      </c>
      <c r="V17" s="7">
        <f t="shared" si="8"/>
        <v>0.54960173787110789</v>
      </c>
    </row>
    <row r="18" spans="1:22" x14ac:dyDescent="0.25">
      <c r="A18" s="2" t="s">
        <v>2</v>
      </c>
      <c r="B18" s="2" t="s">
        <v>22</v>
      </c>
      <c r="C18" s="30">
        <v>1755</v>
      </c>
      <c r="D18" s="30">
        <v>1923</v>
      </c>
      <c r="E18" s="2">
        <v>1487</v>
      </c>
      <c r="F18" s="7">
        <f t="shared" si="0"/>
        <v>0.84729344729344724</v>
      </c>
      <c r="G18" s="2">
        <v>1423</v>
      </c>
      <c r="H18" s="7">
        <f t="shared" si="1"/>
        <v>0.81082621082621087</v>
      </c>
      <c r="I18" s="2">
        <v>1467</v>
      </c>
      <c r="J18" s="7">
        <f t="shared" si="2"/>
        <v>0.76287051482059287</v>
      </c>
      <c r="K18" s="2">
        <v>1244</v>
      </c>
      <c r="L18" s="7">
        <f t="shared" si="3"/>
        <v>0.70883190883190883</v>
      </c>
      <c r="M18" s="2">
        <v>1315</v>
      </c>
      <c r="N18" s="7">
        <f t="shared" si="4"/>
        <v>0.68382735309412379</v>
      </c>
      <c r="O18" s="2">
        <v>1304</v>
      </c>
      <c r="P18" s="7">
        <f t="shared" si="5"/>
        <v>0.74301994301994301</v>
      </c>
      <c r="Q18" s="2">
        <v>1327</v>
      </c>
      <c r="R18" s="7">
        <f t="shared" si="6"/>
        <v>0.69006760270410816</v>
      </c>
      <c r="S18" s="2">
        <v>1040</v>
      </c>
      <c r="T18" s="7">
        <f t="shared" si="7"/>
        <v>0.59259259259259256</v>
      </c>
      <c r="U18" s="2">
        <v>1458</v>
      </c>
      <c r="V18" s="7">
        <f t="shared" si="8"/>
        <v>0.75819032761310456</v>
      </c>
    </row>
    <row r="19" spans="1:22" x14ac:dyDescent="0.25">
      <c r="A19" s="2" t="s">
        <v>5</v>
      </c>
      <c r="B19" s="2" t="s">
        <v>23</v>
      </c>
      <c r="C19" s="30">
        <v>135.66666666666666</v>
      </c>
      <c r="D19" s="30">
        <v>142.66666666666666</v>
      </c>
      <c r="E19" s="2">
        <v>132</v>
      </c>
      <c r="F19" s="7">
        <f t="shared" si="0"/>
        <v>0.97297297297297303</v>
      </c>
      <c r="G19" s="2">
        <v>125</v>
      </c>
      <c r="H19" s="7">
        <f t="shared" si="1"/>
        <v>0.92137592137592139</v>
      </c>
      <c r="I19" s="2">
        <v>151</v>
      </c>
      <c r="J19" s="7">
        <f t="shared" si="2"/>
        <v>1.0584112149532712</v>
      </c>
      <c r="K19" s="2">
        <v>112</v>
      </c>
      <c r="L19" s="7">
        <f t="shared" si="3"/>
        <v>0.82555282555282561</v>
      </c>
      <c r="M19" s="2">
        <v>137</v>
      </c>
      <c r="N19" s="7">
        <f t="shared" si="4"/>
        <v>0.96028037383177578</v>
      </c>
      <c r="O19" s="2">
        <v>113</v>
      </c>
      <c r="P19" s="7">
        <f t="shared" si="5"/>
        <v>0.83292383292383299</v>
      </c>
      <c r="Q19" s="2">
        <v>130</v>
      </c>
      <c r="R19" s="7">
        <f t="shared" si="6"/>
        <v>0.91121495327102808</v>
      </c>
      <c r="S19" s="2">
        <v>118</v>
      </c>
      <c r="T19" s="7">
        <f t="shared" si="7"/>
        <v>0.86977886977886987</v>
      </c>
      <c r="U19" s="2">
        <v>144</v>
      </c>
      <c r="V19" s="7">
        <f t="shared" si="8"/>
        <v>1.0093457943925235</v>
      </c>
    </row>
    <row r="20" spans="1:22" x14ac:dyDescent="0.25">
      <c r="A20" s="2" t="s">
        <v>4</v>
      </c>
      <c r="B20" s="2" t="s">
        <v>24</v>
      </c>
      <c r="C20" s="30">
        <v>497</v>
      </c>
      <c r="D20" s="30">
        <v>475.66666666666669</v>
      </c>
      <c r="E20" s="2">
        <v>327</v>
      </c>
      <c r="F20" s="7">
        <f t="shared" si="0"/>
        <v>0.65794768611670018</v>
      </c>
      <c r="G20" s="2">
        <v>257</v>
      </c>
      <c r="H20" s="7">
        <f t="shared" si="1"/>
        <v>0.51710261569416494</v>
      </c>
      <c r="I20" s="2">
        <v>345</v>
      </c>
      <c r="J20" s="7">
        <f t="shared" si="2"/>
        <v>0.72529782761037143</v>
      </c>
      <c r="K20" s="2">
        <v>354</v>
      </c>
      <c r="L20" s="7">
        <f t="shared" si="3"/>
        <v>0.71227364185110664</v>
      </c>
      <c r="M20" s="2">
        <v>303</v>
      </c>
      <c r="N20" s="7">
        <f t="shared" si="4"/>
        <v>0.63700070077084792</v>
      </c>
      <c r="O20" s="2">
        <v>330</v>
      </c>
      <c r="P20" s="7">
        <f t="shared" si="5"/>
        <v>0.66398390342052316</v>
      </c>
      <c r="Q20" s="2">
        <v>275</v>
      </c>
      <c r="R20" s="7">
        <f t="shared" si="6"/>
        <v>0.57813594954449887</v>
      </c>
      <c r="S20" s="2">
        <v>332</v>
      </c>
      <c r="T20" s="7">
        <f t="shared" si="7"/>
        <v>0.66800804828973848</v>
      </c>
      <c r="U20" s="2">
        <v>300</v>
      </c>
      <c r="V20" s="7">
        <f t="shared" si="8"/>
        <v>0.63069376313945336</v>
      </c>
    </row>
    <row r="21" spans="1:22" x14ac:dyDescent="0.25">
      <c r="A21" s="2" t="s">
        <v>3</v>
      </c>
      <c r="B21" s="2" t="s">
        <v>25</v>
      </c>
      <c r="C21" s="30">
        <v>130</v>
      </c>
      <c r="D21" s="30">
        <v>176.66666666666666</v>
      </c>
      <c r="E21" s="2">
        <v>154</v>
      </c>
      <c r="F21" s="7">
        <f t="shared" si="0"/>
        <v>1.1846153846153846</v>
      </c>
      <c r="G21" s="2">
        <v>151</v>
      </c>
      <c r="H21" s="7">
        <f t="shared" si="1"/>
        <v>1.1615384615384616</v>
      </c>
      <c r="I21" s="2">
        <v>114</v>
      </c>
      <c r="J21" s="7">
        <f t="shared" si="2"/>
        <v>0.64528301886792461</v>
      </c>
      <c r="K21" s="2">
        <v>103</v>
      </c>
      <c r="L21" s="7">
        <f t="shared" si="3"/>
        <v>0.79230769230769227</v>
      </c>
      <c r="M21" s="2">
        <v>80</v>
      </c>
      <c r="N21" s="7">
        <f t="shared" si="4"/>
        <v>0.45283018867924529</v>
      </c>
      <c r="O21" s="2">
        <v>116</v>
      </c>
      <c r="P21" s="7">
        <f t="shared" si="5"/>
        <v>0.89230769230769236</v>
      </c>
      <c r="Q21" s="2">
        <v>96</v>
      </c>
      <c r="R21" s="7">
        <f t="shared" si="6"/>
        <v>0.54339622641509433</v>
      </c>
      <c r="S21" s="2">
        <v>115</v>
      </c>
      <c r="T21" s="7">
        <f t="shared" si="7"/>
        <v>0.88461538461538458</v>
      </c>
      <c r="U21" s="2">
        <v>119</v>
      </c>
      <c r="V21" s="7">
        <f t="shared" si="8"/>
        <v>0.67358490566037743</v>
      </c>
    </row>
    <row r="22" spans="1:22" x14ac:dyDescent="0.25">
      <c r="A22" s="2" t="s">
        <v>2</v>
      </c>
      <c r="B22" s="2" t="s">
        <v>26</v>
      </c>
      <c r="C22" s="30">
        <v>59.333333333333336</v>
      </c>
      <c r="D22" s="30">
        <v>58</v>
      </c>
      <c r="E22" s="2">
        <v>42</v>
      </c>
      <c r="F22" s="7">
        <f t="shared" si="0"/>
        <v>0.7078651685393258</v>
      </c>
      <c r="G22" s="2">
        <v>42</v>
      </c>
      <c r="H22" s="7">
        <f t="shared" si="1"/>
        <v>0.7078651685393258</v>
      </c>
      <c r="I22" s="2">
        <v>32</v>
      </c>
      <c r="J22" s="7">
        <f t="shared" si="2"/>
        <v>0.55172413793103448</v>
      </c>
      <c r="K22" s="2">
        <v>26</v>
      </c>
      <c r="L22" s="7">
        <f t="shared" si="3"/>
        <v>0.4382022471910112</v>
      </c>
      <c r="M22" s="2">
        <v>31</v>
      </c>
      <c r="N22" s="7">
        <f t="shared" si="4"/>
        <v>0.53448275862068961</v>
      </c>
      <c r="O22" s="2">
        <v>41</v>
      </c>
      <c r="P22" s="7">
        <f t="shared" si="5"/>
        <v>0.6910112359550562</v>
      </c>
      <c r="Q22" s="2">
        <v>31</v>
      </c>
      <c r="R22" s="7">
        <f t="shared" si="6"/>
        <v>0.53448275862068961</v>
      </c>
      <c r="S22" s="2">
        <v>43</v>
      </c>
      <c r="T22" s="7">
        <f t="shared" si="7"/>
        <v>0.7247191011235955</v>
      </c>
      <c r="U22" s="2">
        <v>32</v>
      </c>
      <c r="V22" s="7">
        <f t="shared" si="8"/>
        <v>0.55172413793103448</v>
      </c>
    </row>
    <row r="23" spans="1:22" x14ac:dyDescent="0.25">
      <c r="A23" s="2" t="s">
        <v>5</v>
      </c>
      <c r="B23" s="2" t="s">
        <v>27</v>
      </c>
      <c r="C23" s="30">
        <v>19.666666666666668</v>
      </c>
      <c r="D23" s="30">
        <v>21</v>
      </c>
      <c r="E23" s="2">
        <v>21</v>
      </c>
      <c r="F23" s="7">
        <f t="shared" si="0"/>
        <v>1.0677966101694916</v>
      </c>
      <c r="G23" s="2">
        <v>21</v>
      </c>
      <c r="H23" s="7">
        <f t="shared" si="1"/>
        <v>1.0677966101694916</v>
      </c>
      <c r="I23" s="2">
        <v>14</v>
      </c>
      <c r="J23" s="7">
        <f t="shared" si="2"/>
        <v>0.66666666666666663</v>
      </c>
      <c r="K23" s="2">
        <v>17</v>
      </c>
      <c r="L23" s="7">
        <f t="shared" si="3"/>
        <v>0.86440677966101687</v>
      </c>
      <c r="M23" s="2">
        <v>17</v>
      </c>
      <c r="N23" s="7">
        <f t="shared" si="4"/>
        <v>0.80952380952380953</v>
      </c>
      <c r="O23" s="2">
        <v>20</v>
      </c>
      <c r="P23" s="7">
        <f t="shared" si="5"/>
        <v>1.0169491525423728</v>
      </c>
      <c r="Q23" s="2">
        <v>23</v>
      </c>
      <c r="R23" s="7">
        <f t="shared" si="6"/>
        <v>1.0952380952380953</v>
      </c>
      <c r="S23" s="2">
        <v>15</v>
      </c>
      <c r="T23" s="7">
        <f t="shared" si="7"/>
        <v>0.76271186440677963</v>
      </c>
      <c r="U23" s="2">
        <v>25</v>
      </c>
      <c r="V23" s="7">
        <f t="shared" si="8"/>
        <v>1.1904761904761905</v>
      </c>
    </row>
    <row r="24" spans="1:22" x14ac:dyDescent="0.25">
      <c r="A24" s="2" t="s">
        <v>2</v>
      </c>
      <c r="B24" s="2" t="s">
        <v>28</v>
      </c>
      <c r="C24" s="30">
        <v>147.66666666666666</v>
      </c>
      <c r="D24" s="30">
        <v>146.66666666666666</v>
      </c>
      <c r="E24" s="2">
        <v>139</v>
      </c>
      <c r="F24" s="7">
        <f t="shared" si="0"/>
        <v>0.94130925507900687</v>
      </c>
      <c r="G24" s="2">
        <v>128</v>
      </c>
      <c r="H24" s="7">
        <f t="shared" si="1"/>
        <v>0.86681715575620777</v>
      </c>
      <c r="I24" s="2">
        <v>132</v>
      </c>
      <c r="J24" s="7">
        <f t="shared" si="2"/>
        <v>0.9</v>
      </c>
      <c r="K24" s="2">
        <v>124</v>
      </c>
      <c r="L24" s="7">
        <f t="shared" si="3"/>
        <v>0.83972911963882624</v>
      </c>
      <c r="M24" s="2">
        <v>114</v>
      </c>
      <c r="N24" s="7">
        <f t="shared" si="4"/>
        <v>0.77727272727272734</v>
      </c>
      <c r="O24" s="2">
        <v>124</v>
      </c>
      <c r="P24" s="7">
        <f t="shared" si="5"/>
        <v>0.83972911963882624</v>
      </c>
      <c r="Q24" s="2">
        <v>124</v>
      </c>
      <c r="R24" s="7">
        <f t="shared" si="6"/>
        <v>0.84545454545454546</v>
      </c>
      <c r="S24" s="2">
        <v>126</v>
      </c>
      <c r="T24" s="7">
        <f t="shared" si="7"/>
        <v>0.853273137697517</v>
      </c>
      <c r="U24" s="2">
        <v>123</v>
      </c>
      <c r="V24" s="7">
        <f t="shared" si="8"/>
        <v>0.83863636363636374</v>
      </c>
    </row>
    <row r="25" spans="1:22" x14ac:dyDescent="0.25">
      <c r="A25" s="2" t="s">
        <v>5</v>
      </c>
      <c r="B25" s="2" t="s">
        <v>29</v>
      </c>
      <c r="C25" s="30">
        <v>28.666666666666668</v>
      </c>
      <c r="D25" s="30">
        <v>34</v>
      </c>
      <c r="E25" s="2">
        <v>23</v>
      </c>
      <c r="F25" s="7">
        <f t="shared" si="0"/>
        <v>0.80232558139534882</v>
      </c>
      <c r="G25" s="2">
        <v>20</v>
      </c>
      <c r="H25" s="7">
        <f t="shared" si="1"/>
        <v>0.69767441860465118</v>
      </c>
      <c r="I25" s="2">
        <v>29</v>
      </c>
      <c r="J25" s="7">
        <f t="shared" si="2"/>
        <v>0.8529411764705882</v>
      </c>
      <c r="K25" s="2">
        <v>26</v>
      </c>
      <c r="L25" s="7">
        <f t="shared" si="3"/>
        <v>0.90697674418604646</v>
      </c>
      <c r="M25" s="2">
        <v>27</v>
      </c>
      <c r="N25" s="7">
        <f t="shared" si="4"/>
        <v>0.79411764705882348</v>
      </c>
      <c r="O25" s="2">
        <v>28</v>
      </c>
      <c r="P25" s="7">
        <f t="shared" si="5"/>
        <v>0.97674418604651159</v>
      </c>
      <c r="Q25" s="2">
        <v>31</v>
      </c>
      <c r="R25" s="7">
        <f t="shared" si="6"/>
        <v>0.91176470588235292</v>
      </c>
      <c r="S25" s="2">
        <v>22</v>
      </c>
      <c r="T25" s="7">
        <f t="shared" si="7"/>
        <v>0.7674418604651162</v>
      </c>
      <c r="U25" s="2">
        <v>30</v>
      </c>
      <c r="V25" s="7">
        <f t="shared" si="8"/>
        <v>0.88235294117647056</v>
      </c>
    </row>
    <row r="26" spans="1:22" x14ac:dyDescent="0.25">
      <c r="A26" s="2" t="s">
        <v>3</v>
      </c>
      <c r="B26" s="2" t="s">
        <v>30</v>
      </c>
      <c r="C26" s="30">
        <v>86.333333333333329</v>
      </c>
      <c r="D26" s="30">
        <v>107</v>
      </c>
      <c r="E26" s="2">
        <v>69</v>
      </c>
      <c r="F26" s="7">
        <f t="shared" si="0"/>
        <v>0.7992277992277993</v>
      </c>
      <c r="G26" s="2">
        <v>57</v>
      </c>
      <c r="H26" s="7">
        <f t="shared" si="1"/>
        <v>0.66023166023166024</v>
      </c>
      <c r="I26" s="2">
        <v>74</v>
      </c>
      <c r="J26" s="7">
        <f t="shared" si="2"/>
        <v>0.69158878504672894</v>
      </c>
      <c r="K26" s="2">
        <v>61</v>
      </c>
      <c r="L26" s="7">
        <f t="shared" si="3"/>
        <v>0.70656370656370659</v>
      </c>
      <c r="M26" s="2">
        <v>68</v>
      </c>
      <c r="N26" s="7">
        <f t="shared" si="4"/>
        <v>0.63551401869158874</v>
      </c>
      <c r="O26" s="2">
        <v>64</v>
      </c>
      <c r="P26" s="7">
        <f t="shared" si="5"/>
        <v>0.74131274131274139</v>
      </c>
      <c r="Q26" s="2">
        <v>68</v>
      </c>
      <c r="R26" s="7">
        <f t="shared" si="6"/>
        <v>0.63551401869158874</v>
      </c>
      <c r="S26" s="2">
        <v>68</v>
      </c>
      <c r="T26" s="7">
        <f t="shared" si="7"/>
        <v>0.78764478764478774</v>
      </c>
      <c r="U26" s="2">
        <v>82</v>
      </c>
      <c r="V26" s="7">
        <f t="shared" si="8"/>
        <v>0.76635514018691586</v>
      </c>
    </row>
    <row r="27" spans="1:22" x14ac:dyDescent="0.25">
      <c r="A27" s="2" t="s">
        <v>2</v>
      </c>
      <c r="B27" s="2" t="s">
        <v>31</v>
      </c>
      <c r="C27" s="30">
        <v>90.333333333333329</v>
      </c>
      <c r="D27" s="30">
        <v>107.33333333333333</v>
      </c>
      <c r="E27" s="2">
        <v>69</v>
      </c>
      <c r="F27" s="7">
        <f t="shared" si="0"/>
        <v>0.76383763837638385</v>
      </c>
      <c r="G27" s="2">
        <v>62</v>
      </c>
      <c r="H27" s="7">
        <f t="shared" si="1"/>
        <v>0.68634686346863472</v>
      </c>
      <c r="I27" s="2">
        <v>55</v>
      </c>
      <c r="J27" s="7">
        <f t="shared" si="2"/>
        <v>0.51242236024844723</v>
      </c>
      <c r="K27" s="2">
        <v>64</v>
      </c>
      <c r="L27" s="7">
        <f t="shared" si="3"/>
        <v>0.70848708487084877</v>
      </c>
      <c r="M27" s="2">
        <v>31</v>
      </c>
      <c r="N27" s="7">
        <f t="shared" si="4"/>
        <v>0.28881987577639751</v>
      </c>
      <c r="O27" s="2">
        <v>66</v>
      </c>
      <c r="P27" s="7">
        <f t="shared" si="5"/>
        <v>0.73062730627306272</v>
      </c>
      <c r="Q27" s="2">
        <v>47</v>
      </c>
      <c r="R27" s="7">
        <f t="shared" si="6"/>
        <v>0.43788819875776397</v>
      </c>
      <c r="S27" s="2">
        <v>60</v>
      </c>
      <c r="T27" s="7">
        <f t="shared" si="7"/>
        <v>0.66420664206642066</v>
      </c>
      <c r="U27" s="2">
        <v>52</v>
      </c>
      <c r="V27" s="7">
        <f t="shared" si="8"/>
        <v>0.48447204968944102</v>
      </c>
    </row>
    <row r="28" spans="1:22" x14ac:dyDescent="0.25">
      <c r="A28" s="2" t="s">
        <v>4</v>
      </c>
      <c r="B28" s="2" t="s">
        <v>32</v>
      </c>
      <c r="C28" s="30">
        <v>42.666666666666664</v>
      </c>
      <c r="D28" s="30">
        <v>61.333333333333336</v>
      </c>
      <c r="E28" s="2">
        <v>44</v>
      </c>
      <c r="F28" s="7">
        <f t="shared" si="0"/>
        <v>1.03125</v>
      </c>
      <c r="G28" s="2">
        <v>41</v>
      </c>
      <c r="H28" s="7">
        <f t="shared" si="1"/>
        <v>0.9609375</v>
      </c>
      <c r="I28" s="2">
        <v>42</v>
      </c>
      <c r="J28" s="7">
        <f t="shared" si="2"/>
        <v>0.68478260869565211</v>
      </c>
      <c r="K28" s="2">
        <v>42</v>
      </c>
      <c r="L28" s="7">
        <f t="shared" si="3"/>
        <v>0.984375</v>
      </c>
      <c r="M28" s="2">
        <v>36</v>
      </c>
      <c r="N28" s="7">
        <f t="shared" si="4"/>
        <v>0.58695652173913038</v>
      </c>
      <c r="O28" s="2">
        <v>44</v>
      </c>
      <c r="P28" s="7">
        <f t="shared" si="5"/>
        <v>1.03125</v>
      </c>
      <c r="Q28" s="2">
        <v>37</v>
      </c>
      <c r="R28" s="7">
        <f t="shared" si="6"/>
        <v>0.60326086956521741</v>
      </c>
      <c r="S28" s="2">
        <v>43</v>
      </c>
      <c r="T28" s="7">
        <f t="shared" si="7"/>
        <v>1.0078125</v>
      </c>
      <c r="U28" s="2">
        <v>39</v>
      </c>
      <c r="V28" s="7">
        <f t="shared" si="8"/>
        <v>0.63586956521739124</v>
      </c>
    </row>
    <row r="29" spans="1:22" x14ac:dyDescent="0.25">
      <c r="A29" s="2" t="s">
        <v>5</v>
      </c>
      <c r="B29" s="2" t="s">
        <v>33</v>
      </c>
      <c r="C29" s="30">
        <v>143</v>
      </c>
      <c r="D29" s="30">
        <v>142.33333333333334</v>
      </c>
      <c r="E29" s="2">
        <v>103</v>
      </c>
      <c r="F29" s="7">
        <f t="shared" si="0"/>
        <v>0.72027972027972031</v>
      </c>
      <c r="G29" s="2">
        <v>107</v>
      </c>
      <c r="H29" s="7">
        <f t="shared" si="1"/>
        <v>0.74825174825174823</v>
      </c>
      <c r="I29" s="2">
        <v>77</v>
      </c>
      <c r="J29" s="7">
        <f t="shared" si="2"/>
        <v>0.54098360655737698</v>
      </c>
      <c r="K29" s="2">
        <v>99</v>
      </c>
      <c r="L29" s="7">
        <f t="shared" si="3"/>
        <v>0.69230769230769229</v>
      </c>
      <c r="M29" s="2">
        <v>63</v>
      </c>
      <c r="N29" s="7">
        <f t="shared" si="4"/>
        <v>0.44262295081967212</v>
      </c>
      <c r="O29" s="2">
        <v>91</v>
      </c>
      <c r="P29" s="7">
        <f t="shared" si="5"/>
        <v>0.63636363636363635</v>
      </c>
      <c r="Q29" s="2">
        <v>58</v>
      </c>
      <c r="R29" s="7">
        <f t="shared" si="6"/>
        <v>0.40749414519906318</v>
      </c>
      <c r="S29" s="2">
        <v>99</v>
      </c>
      <c r="T29" s="7">
        <f t="shared" si="7"/>
        <v>0.69230769230769229</v>
      </c>
      <c r="U29" s="2">
        <v>75</v>
      </c>
      <c r="V29" s="7">
        <f t="shared" si="8"/>
        <v>0.52693208430913341</v>
      </c>
    </row>
    <row r="30" spans="1:22" x14ac:dyDescent="0.25">
      <c r="A30" s="2" t="s">
        <v>2</v>
      </c>
      <c r="B30" s="2" t="s">
        <v>34</v>
      </c>
      <c r="C30" s="30">
        <v>606.66666666666663</v>
      </c>
      <c r="D30" s="30">
        <v>596</v>
      </c>
      <c r="E30" s="2">
        <v>497</v>
      </c>
      <c r="F30" s="7">
        <f t="shared" si="0"/>
        <v>0.81923076923076932</v>
      </c>
      <c r="G30" s="2">
        <v>450</v>
      </c>
      <c r="H30" s="7">
        <f t="shared" si="1"/>
        <v>0.74175824175824179</v>
      </c>
      <c r="I30" s="2">
        <v>428</v>
      </c>
      <c r="J30" s="7">
        <f t="shared" si="2"/>
        <v>0.71812080536912748</v>
      </c>
      <c r="K30" s="2">
        <v>371</v>
      </c>
      <c r="L30" s="7">
        <f t="shared" si="3"/>
        <v>0.61153846153846159</v>
      </c>
      <c r="M30" s="2">
        <v>324</v>
      </c>
      <c r="N30" s="7">
        <f t="shared" si="4"/>
        <v>0.5436241610738255</v>
      </c>
      <c r="O30" s="2">
        <v>472</v>
      </c>
      <c r="P30" s="7">
        <f t="shared" si="5"/>
        <v>0.77802197802197803</v>
      </c>
      <c r="Q30" s="2">
        <v>458</v>
      </c>
      <c r="R30" s="7">
        <f t="shared" si="6"/>
        <v>0.76845637583892612</v>
      </c>
      <c r="S30" s="2">
        <v>423</v>
      </c>
      <c r="T30" s="7">
        <f t="shared" si="7"/>
        <v>0.69725274725274733</v>
      </c>
      <c r="U30" s="2">
        <v>499</v>
      </c>
      <c r="V30" s="7">
        <f t="shared" si="8"/>
        <v>0.83724832214765099</v>
      </c>
    </row>
    <row r="31" spans="1:22" x14ac:dyDescent="0.25">
      <c r="A31" s="2" t="s">
        <v>2</v>
      </c>
      <c r="B31" s="2" t="s">
        <v>35</v>
      </c>
      <c r="C31" s="30">
        <v>122.66666666666667</v>
      </c>
      <c r="D31" s="30">
        <v>136.33333333333334</v>
      </c>
      <c r="E31" s="2">
        <v>135</v>
      </c>
      <c r="F31" s="7">
        <f t="shared" si="0"/>
        <v>1.1005434782608696</v>
      </c>
      <c r="G31" s="2">
        <v>123</v>
      </c>
      <c r="H31" s="7">
        <f t="shared" si="1"/>
        <v>1.0027173913043479</v>
      </c>
      <c r="I31" s="2">
        <v>99</v>
      </c>
      <c r="J31" s="7">
        <f t="shared" si="2"/>
        <v>0.72616136919315399</v>
      </c>
      <c r="K31" s="2">
        <v>118</v>
      </c>
      <c r="L31" s="7">
        <f t="shared" si="3"/>
        <v>0.96195652173913038</v>
      </c>
      <c r="M31" s="2">
        <v>96</v>
      </c>
      <c r="N31" s="7">
        <f t="shared" si="4"/>
        <v>0.70415647921760383</v>
      </c>
      <c r="O31" s="2">
        <v>104</v>
      </c>
      <c r="P31" s="7">
        <f t="shared" si="5"/>
        <v>0.84782608695652173</v>
      </c>
      <c r="Q31" s="2">
        <v>88</v>
      </c>
      <c r="R31" s="7">
        <f t="shared" si="6"/>
        <v>0.6454767726161369</v>
      </c>
      <c r="S31" s="2">
        <v>119</v>
      </c>
      <c r="T31" s="7">
        <f t="shared" si="7"/>
        <v>0.97010869565217384</v>
      </c>
      <c r="U31" s="2">
        <v>102</v>
      </c>
      <c r="V31" s="7">
        <f t="shared" si="8"/>
        <v>0.74816625916870405</v>
      </c>
    </row>
    <row r="32" spans="1:22" x14ac:dyDescent="0.25">
      <c r="A32" s="2" t="s">
        <v>2</v>
      </c>
      <c r="B32" s="2" t="s">
        <v>36</v>
      </c>
      <c r="C32" s="30">
        <v>49</v>
      </c>
      <c r="D32" s="30">
        <v>53.666666666666664</v>
      </c>
      <c r="E32" s="2">
        <v>39</v>
      </c>
      <c r="F32" s="7">
        <f t="shared" si="0"/>
        <v>0.79591836734693877</v>
      </c>
      <c r="G32" s="2">
        <v>39</v>
      </c>
      <c r="H32" s="7">
        <f t="shared" si="1"/>
        <v>0.79591836734693877</v>
      </c>
      <c r="I32" s="2">
        <v>41</v>
      </c>
      <c r="J32" s="7">
        <f t="shared" si="2"/>
        <v>0.7639751552795031</v>
      </c>
      <c r="K32" s="2">
        <v>42</v>
      </c>
      <c r="L32" s="7">
        <f t="shared" si="3"/>
        <v>0.8571428571428571</v>
      </c>
      <c r="M32" s="2">
        <v>36</v>
      </c>
      <c r="N32" s="7">
        <f t="shared" si="4"/>
        <v>0.67080745341614911</v>
      </c>
      <c r="O32" s="2">
        <v>40</v>
      </c>
      <c r="P32" s="7">
        <f t="shared" si="5"/>
        <v>0.81632653061224492</v>
      </c>
      <c r="Q32" s="2">
        <v>36</v>
      </c>
      <c r="R32" s="7">
        <f t="shared" si="6"/>
        <v>0.67080745341614911</v>
      </c>
      <c r="S32" s="2">
        <v>42</v>
      </c>
      <c r="T32" s="7">
        <f t="shared" si="7"/>
        <v>0.8571428571428571</v>
      </c>
      <c r="U32" s="2">
        <v>39</v>
      </c>
      <c r="V32" s="7">
        <f t="shared" si="8"/>
        <v>0.72670807453416153</v>
      </c>
    </row>
    <row r="33" spans="1:22" x14ac:dyDescent="0.25">
      <c r="A33" s="2" t="s">
        <v>5</v>
      </c>
      <c r="B33" s="2" t="s">
        <v>37</v>
      </c>
      <c r="C33" s="30">
        <v>43.333333333333336</v>
      </c>
      <c r="D33" s="30">
        <v>50</v>
      </c>
      <c r="E33" s="2">
        <v>41</v>
      </c>
      <c r="F33" s="7">
        <f t="shared" si="0"/>
        <v>0.94615384615384612</v>
      </c>
      <c r="G33" s="2">
        <v>31</v>
      </c>
      <c r="H33" s="7">
        <f t="shared" si="1"/>
        <v>0.7153846153846154</v>
      </c>
      <c r="I33" s="2">
        <v>37</v>
      </c>
      <c r="J33" s="7">
        <f t="shared" si="2"/>
        <v>0.74</v>
      </c>
      <c r="K33" s="2">
        <v>33</v>
      </c>
      <c r="L33" s="7">
        <f t="shared" si="3"/>
        <v>0.7615384615384615</v>
      </c>
      <c r="M33" s="2">
        <v>29</v>
      </c>
      <c r="N33" s="7">
        <f t="shared" si="4"/>
        <v>0.57999999999999996</v>
      </c>
      <c r="O33" s="2">
        <v>36</v>
      </c>
      <c r="P33" s="7">
        <f t="shared" si="5"/>
        <v>0.8307692307692307</v>
      </c>
      <c r="Q33" s="2">
        <v>26</v>
      </c>
      <c r="R33" s="7">
        <f t="shared" si="6"/>
        <v>0.52</v>
      </c>
      <c r="S33" s="2">
        <v>22</v>
      </c>
      <c r="T33" s="7">
        <f t="shared" si="7"/>
        <v>0.50769230769230766</v>
      </c>
      <c r="U33" s="2">
        <v>40</v>
      </c>
      <c r="V33" s="7">
        <f t="shared" si="8"/>
        <v>0.8</v>
      </c>
    </row>
    <row r="34" spans="1:22" x14ac:dyDescent="0.25">
      <c r="A34" s="2" t="s">
        <v>5</v>
      </c>
      <c r="B34" s="2" t="s">
        <v>38</v>
      </c>
      <c r="C34" s="30">
        <v>39.333333333333336</v>
      </c>
      <c r="D34" s="30">
        <v>50</v>
      </c>
      <c r="E34" s="2">
        <v>40</v>
      </c>
      <c r="F34" s="7">
        <f t="shared" si="0"/>
        <v>1.0169491525423728</v>
      </c>
      <c r="G34" s="2">
        <v>39</v>
      </c>
      <c r="H34" s="7">
        <f t="shared" si="1"/>
        <v>0.99152542372881347</v>
      </c>
      <c r="I34" s="2">
        <v>34</v>
      </c>
      <c r="J34" s="7">
        <f t="shared" si="2"/>
        <v>0.68</v>
      </c>
      <c r="K34" s="2">
        <v>30</v>
      </c>
      <c r="L34" s="7">
        <f t="shared" si="3"/>
        <v>0.76271186440677963</v>
      </c>
      <c r="M34" s="2">
        <v>36</v>
      </c>
      <c r="N34" s="7">
        <f t="shared" si="4"/>
        <v>0.72</v>
      </c>
      <c r="O34" s="2">
        <v>29</v>
      </c>
      <c r="P34" s="7">
        <f t="shared" si="5"/>
        <v>0.73728813559322026</v>
      </c>
      <c r="Q34" s="2">
        <v>34</v>
      </c>
      <c r="R34" s="7">
        <f t="shared" si="6"/>
        <v>0.68</v>
      </c>
      <c r="S34" s="2">
        <v>30</v>
      </c>
      <c r="T34" s="7">
        <f t="shared" si="7"/>
        <v>0.76271186440677963</v>
      </c>
      <c r="U34" s="2">
        <v>33</v>
      </c>
      <c r="V34" s="7">
        <f t="shared" si="8"/>
        <v>0.66</v>
      </c>
    </row>
    <row r="35" spans="1:22" x14ac:dyDescent="0.25">
      <c r="A35" s="2" t="s">
        <v>5</v>
      </c>
      <c r="B35" s="2" t="s">
        <v>39</v>
      </c>
      <c r="C35" s="30">
        <v>59.666666666666664</v>
      </c>
      <c r="D35" s="30">
        <v>70</v>
      </c>
      <c r="E35" s="2">
        <v>50</v>
      </c>
      <c r="F35" s="7">
        <f t="shared" si="0"/>
        <v>0.83798882681564246</v>
      </c>
      <c r="G35" s="2">
        <v>39</v>
      </c>
      <c r="H35" s="7">
        <f t="shared" si="1"/>
        <v>0.65363128491620115</v>
      </c>
      <c r="I35" s="2">
        <v>76</v>
      </c>
      <c r="J35" s="7">
        <f t="shared" si="2"/>
        <v>1.0857142857142856</v>
      </c>
      <c r="K35" s="2">
        <v>52</v>
      </c>
      <c r="L35" s="7">
        <f t="shared" si="3"/>
        <v>0.87150837988826824</v>
      </c>
      <c r="M35" s="2">
        <v>63</v>
      </c>
      <c r="N35" s="7">
        <f t="shared" si="4"/>
        <v>0.9</v>
      </c>
      <c r="O35" s="2">
        <v>66</v>
      </c>
      <c r="P35" s="7">
        <f t="shared" si="5"/>
        <v>1.1061452513966481</v>
      </c>
      <c r="Q35" s="2">
        <v>63</v>
      </c>
      <c r="R35" s="7">
        <f t="shared" si="6"/>
        <v>0.9</v>
      </c>
      <c r="S35" s="2">
        <v>64</v>
      </c>
      <c r="T35" s="7">
        <f t="shared" si="7"/>
        <v>1.0726256983240223</v>
      </c>
      <c r="U35" s="2">
        <v>68</v>
      </c>
      <c r="V35" s="7">
        <f t="shared" si="8"/>
        <v>0.97142857142857142</v>
      </c>
    </row>
    <row r="36" spans="1:22" x14ac:dyDescent="0.25">
      <c r="A36" s="2" t="s">
        <v>2</v>
      </c>
      <c r="B36" s="2" t="s">
        <v>40</v>
      </c>
      <c r="C36" s="30">
        <v>47.333333333333336</v>
      </c>
      <c r="D36" s="30">
        <v>49.666666666666664</v>
      </c>
      <c r="E36" s="2">
        <v>48</v>
      </c>
      <c r="F36" s="7">
        <f t="shared" si="0"/>
        <v>1.0140845070422535</v>
      </c>
      <c r="G36" s="2">
        <v>48</v>
      </c>
      <c r="H36" s="7">
        <f t="shared" si="1"/>
        <v>1.0140845070422535</v>
      </c>
      <c r="I36" s="2">
        <v>38</v>
      </c>
      <c r="J36" s="7">
        <f t="shared" si="2"/>
        <v>0.7651006711409396</v>
      </c>
      <c r="K36" s="2">
        <v>37</v>
      </c>
      <c r="L36" s="7">
        <f t="shared" si="3"/>
        <v>0.78169014084507038</v>
      </c>
      <c r="M36" s="2">
        <v>39</v>
      </c>
      <c r="N36" s="7">
        <f t="shared" si="4"/>
        <v>0.78523489932885915</v>
      </c>
      <c r="O36" s="2">
        <v>40</v>
      </c>
      <c r="P36" s="7">
        <f t="shared" si="5"/>
        <v>0.84507042253521125</v>
      </c>
      <c r="Q36" s="2">
        <v>41</v>
      </c>
      <c r="R36" s="7">
        <f t="shared" si="6"/>
        <v>0.82550335570469802</v>
      </c>
      <c r="S36" s="2">
        <v>39</v>
      </c>
      <c r="T36" s="7">
        <f t="shared" si="7"/>
        <v>0.823943661971831</v>
      </c>
      <c r="U36" s="2">
        <v>44</v>
      </c>
      <c r="V36" s="7">
        <f t="shared" si="8"/>
        <v>0.88590604026845643</v>
      </c>
    </row>
    <row r="37" spans="1:22" x14ac:dyDescent="0.25">
      <c r="A37" s="2" t="s">
        <v>5</v>
      </c>
      <c r="B37" s="2" t="s">
        <v>41</v>
      </c>
      <c r="C37" s="30">
        <v>185.33333333333334</v>
      </c>
      <c r="D37" s="30">
        <v>179.66666666666666</v>
      </c>
      <c r="E37" s="2">
        <v>125</v>
      </c>
      <c r="F37" s="7">
        <f t="shared" si="0"/>
        <v>0.67446043165467617</v>
      </c>
      <c r="G37" s="2">
        <v>107</v>
      </c>
      <c r="H37" s="7">
        <f t="shared" si="1"/>
        <v>0.57733812949640284</v>
      </c>
      <c r="I37" s="2">
        <v>78</v>
      </c>
      <c r="J37" s="7">
        <f t="shared" si="2"/>
        <v>0.43413729128014844</v>
      </c>
      <c r="K37" s="2">
        <v>83</v>
      </c>
      <c r="L37" s="7">
        <f t="shared" si="3"/>
        <v>0.44784172661870503</v>
      </c>
      <c r="M37" s="2">
        <v>59</v>
      </c>
      <c r="N37" s="7">
        <f t="shared" si="4"/>
        <v>0.32838589981447125</v>
      </c>
      <c r="O37" s="2">
        <v>92</v>
      </c>
      <c r="P37" s="7">
        <f t="shared" si="5"/>
        <v>0.49640287769784169</v>
      </c>
      <c r="Q37" s="2">
        <v>90</v>
      </c>
      <c r="R37" s="7">
        <f t="shared" si="6"/>
        <v>0.50092764378478671</v>
      </c>
      <c r="S37" s="2">
        <v>72</v>
      </c>
      <c r="T37" s="7">
        <f t="shared" si="7"/>
        <v>0.3884892086330935</v>
      </c>
      <c r="U37" s="2">
        <v>91</v>
      </c>
      <c r="V37" s="7">
        <f t="shared" si="8"/>
        <v>0.50649350649350655</v>
      </c>
    </row>
    <row r="38" spans="1:22" x14ac:dyDescent="0.25">
      <c r="A38" s="2" t="s">
        <v>2</v>
      </c>
      <c r="B38" s="2" t="s">
        <v>42</v>
      </c>
      <c r="C38" s="30">
        <v>34.666666666666664</v>
      </c>
      <c r="D38" s="30">
        <v>35.333333333333336</v>
      </c>
      <c r="E38" s="2">
        <v>25</v>
      </c>
      <c r="F38" s="7">
        <f t="shared" si="0"/>
        <v>0.72115384615384626</v>
      </c>
      <c r="G38" s="2">
        <v>25</v>
      </c>
      <c r="H38" s="7">
        <f t="shared" si="1"/>
        <v>0.72115384615384626</v>
      </c>
      <c r="I38" s="2">
        <v>33</v>
      </c>
      <c r="J38" s="7">
        <f t="shared" si="2"/>
        <v>0.9339622641509433</v>
      </c>
      <c r="K38" s="2">
        <v>16</v>
      </c>
      <c r="L38" s="7">
        <f t="shared" si="3"/>
        <v>0.46153846153846156</v>
      </c>
      <c r="M38" s="2">
        <v>31</v>
      </c>
      <c r="N38" s="7">
        <f t="shared" si="4"/>
        <v>0.87735849056603765</v>
      </c>
      <c r="O38" s="2">
        <v>16</v>
      </c>
      <c r="P38" s="7">
        <f t="shared" si="5"/>
        <v>0.46153846153846156</v>
      </c>
      <c r="Q38" s="2">
        <v>29</v>
      </c>
      <c r="R38" s="7">
        <f t="shared" si="6"/>
        <v>0.820754716981132</v>
      </c>
      <c r="S38" s="2">
        <v>21</v>
      </c>
      <c r="T38" s="7">
        <f t="shared" si="7"/>
        <v>0.60576923076923084</v>
      </c>
      <c r="U38" s="2">
        <v>33</v>
      </c>
      <c r="V38" s="7">
        <f t="shared" si="8"/>
        <v>0.9339622641509433</v>
      </c>
    </row>
    <row r="39" spans="1:22" x14ac:dyDescent="0.25">
      <c r="A39" s="2" t="s">
        <v>5</v>
      </c>
      <c r="B39" s="2" t="s">
        <v>43</v>
      </c>
      <c r="C39" s="30">
        <v>148.66666666666666</v>
      </c>
      <c r="D39" s="30">
        <v>149.33333333333334</v>
      </c>
      <c r="E39" s="2">
        <v>133</v>
      </c>
      <c r="F39" s="7">
        <f t="shared" si="0"/>
        <v>0.89461883408071752</v>
      </c>
      <c r="G39" s="2">
        <v>126</v>
      </c>
      <c r="H39" s="7">
        <f t="shared" si="1"/>
        <v>0.84753363228699552</v>
      </c>
      <c r="I39" s="2">
        <v>119</v>
      </c>
      <c r="J39" s="7">
        <f t="shared" si="2"/>
        <v>0.796875</v>
      </c>
      <c r="K39" s="2">
        <v>104</v>
      </c>
      <c r="L39" s="7">
        <f t="shared" si="3"/>
        <v>0.69955156950672648</v>
      </c>
      <c r="M39" s="2">
        <v>99</v>
      </c>
      <c r="N39" s="7">
        <f t="shared" si="4"/>
        <v>0.66294642857142849</v>
      </c>
      <c r="O39" s="2">
        <v>119</v>
      </c>
      <c r="P39" s="7">
        <f t="shared" si="5"/>
        <v>0.80044843049327363</v>
      </c>
      <c r="Q39" s="2">
        <v>110</v>
      </c>
      <c r="R39" s="7">
        <f t="shared" si="6"/>
        <v>0.73660714285714279</v>
      </c>
      <c r="S39" s="2">
        <v>124</v>
      </c>
      <c r="T39" s="7">
        <f t="shared" si="7"/>
        <v>0.83408071748878931</v>
      </c>
      <c r="U39" s="2">
        <v>116</v>
      </c>
      <c r="V39" s="7">
        <f t="shared" si="8"/>
        <v>0.77678571428571419</v>
      </c>
    </row>
    <row r="40" spans="1:22" x14ac:dyDescent="0.25">
      <c r="A40" s="2" t="s">
        <v>3</v>
      </c>
      <c r="B40" s="2" t="s">
        <v>44</v>
      </c>
      <c r="C40" s="30">
        <v>151.66666666666666</v>
      </c>
      <c r="D40" s="30">
        <v>179.66666666666666</v>
      </c>
      <c r="E40" s="2">
        <v>188</v>
      </c>
      <c r="F40" s="7">
        <f t="shared" si="0"/>
        <v>1.2395604395604396</v>
      </c>
      <c r="G40" s="2">
        <v>156</v>
      </c>
      <c r="H40" s="7">
        <f t="shared" si="1"/>
        <v>1.0285714285714287</v>
      </c>
      <c r="I40" s="2">
        <v>146</v>
      </c>
      <c r="J40" s="7">
        <f t="shared" si="2"/>
        <v>0.81261595547309839</v>
      </c>
      <c r="K40" s="2">
        <v>121</v>
      </c>
      <c r="L40" s="7">
        <f t="shared" si="3"/>
        <v>0.79780219780219785</v>
      </c>
      <c r="M40" s="2">
        <v>128</v>
      </c>
      <c r="N40" s="7">
        <f t="shared" si="4"/>
        <v>0.71243042671614099</v>
      </c>
      <c r="O40" s="2">
        <v>124</v>
      </c>
      <c r="P40" s="7">
        <f t="shared" si="5"/>
        <v>0.81758241758241768</v>
      </c>
      <c r="Q40" s="2">
        <v>124</v>
      </c>
      <c r="R40" s="7">
        <f t="shared" si="6"/>
        <v>0.69016697588126164</v>
      </c>
      <c r="S40" s="2">
        <v>113</v>
      </c>
      <c r="T40" s="7">
        <f t="shared" si="7"/>
        <v>0.74505494505494507</v>
      </c>
      <c r="U40" s="2">
        <v>162</v>
      </c>
      <c r="V40" s="7">
        <f t="shared" si="8"/>
        <v>0.90166975881261602</v>
      </c>
    </row>
    <row r="41" spans="1:22" x14ac:dyDescent="0.25">
      <c r="A41" s="2" t="s">
        <v>5</v>
      </c>
      <c r="B41" s="2" t="s">
        <v>45</v>
      </c>
      <c r="C41" s="30">
        <v>50</v>
      </c>
      <c r="D41" s="30">
        <v>50</v>
      </c>
      <c r="E41" s="2">
        <v>37</v>
      </c>
      <c r="F41" s="7">
        <f t="shared" si="0"/>
        <v>0.74</v>
      </c>
      <c r="G41" s="2">
        <v>35</v>
      </c>
      <c r="H41" s="7">
        <f t="shared" si="1"/>
        <v>0.7</v>
      </c>
      <c r="I41" s="2">
        <v>43</v>
      </c>
      <c r="J41" s="7">
        <f t="shared" si="2"/>
        <v>0.86</v>
      </c>
      <c r="K41" s="2">
        <v>42</v>
      </c>
      <c r="L41" s="7">
        <f t="shared" si="3"/>
        <v>0.84</v>
      </c>
      <c r="M41" s="2">
        <v>35</v>
      </c>
      <c r="N41" s="7">
        <f t="shared" si="4"/>
        <v>0.7</v>
      </c>
      <c r="O41" s="2">
        <v>41</v>
      </c>
      <c r="P41" s="7">
        <f t="shared" si="5"/>
        <v>0.82</v>
      </c>
      <c r="Q41" s="2">
        <v>38</v>
      </c>
      <c r="R41" s="7">
        <f t="shared" si="6"/>
        <v>0.76</v>
      </c>
      <c r="S41" s="2">
        <v>44</v>
      </c>
      <c r="T41" s="7">
        <f t="shared" si="7"/>
        <v>0.88</v>
      </c>
      <c r="U41" s="2">
        <v>42</v>
      </c>
      <c r="V41" s="7">
        <f t="shared" si="8"/>
        <v>0.84</v>
      </c>
    </row>
    <row r="42" spans="1:22" x14ac:dyDescent="0.25">
      <c r="A42" s="2" t="s">
        <v>2</v>
      </c>
      <c r="B42" s="2" t="s">
        <v>46</v>
      </c>
      <c r="C42" s="30">
        <v>53.333333333333336</v>
      </c>
      <c r="D42" s="30">
        <v>63.666666666666664</v>
      </c>
      <c r="E42" s="2">
        <v>53</v>
      </c>
      <c r="F42" s="7">
        <f t="shared" si="0"/>
        <v>0.99374999999999991</v>
      </c>
      <c r="G42" s="2">
        <v>52</v>
      </c>
      <c r="H42" s="7">
        <f t="shared" si="1"/>
        <v>0.97499999999999998</v>
      </c>
      <c r="I42" s="2">
        <v>34</v>
      </c>
      <c r="J42" s="7">
        <f t="shared" si="2"/>
        <v>0.53403141361256545</v>
      </c>
      <c r="K42" s="2">
        <v>43</v>
      </c>
      <c r="L42" s="7">
        <f t="shared" si="3"/>
        <v>0.80624999999999991</v>
      </c>
      <c r="M42" s="2">
        <v>37</v>
      </c>
      <c r="N42" s="7">
        <f t="shared" si="4"/>
        <v>0.58115183246073299</v>
      </c>
      <c r="O42" s="2">
        <v>41</v>
      </c>
      <c r="P42" s="7">
        <f t="shared" si="5"/>
        <v>0.76874999999999993</v>
      </c>
      <c r="Q42" s="2">
        <v>41</v>
      </c>
      <c r="R42" s="7">
        <f t="shared" si="6"/>
        <v>0.64397905759162311</v>
      </c>
      <c r="S42" s="2">
        <v>33</v>
      </c>
      <c r="T42" s="7">
        <f t="shared" si="7"/>
        <v>0.61875000000000002</v>
      </c>
      <c r="U42" s="2">
        <v>44</v>
      </c>
      <c r="V42" s="7">
        <f t="shared" si="8"/>
        <v>0.69109947643979064</v>
      </c>
    </row>
    <row r="43" spans="1:22" x14ac:dyDescent="0.25">
      <c r="A43" s="2" t="s">
        <v>2</v>
      </c>
      <c r="B43" s="2" t="s">
        <v>47</v>
      </c>
      <c r="C43" s="30">
        <v>32</v>
      </c>
      <c r="D43" s="30">
        <v>37.333333333333336</v>
      </c>
      <c r="E43" s="2">
        <v>33</v>
      </c>
      <c r="F43" s="7">
        <f t="shared" si="0"/>
        <v>1.03125</v>
      </c>
      <c r="G43" s="2">
        <v>31</v>
      </c>
      <c r="H43" s="7">
        <f t="shared" si="1"/>
        <v>0.96875</v>
      </c>
      <c r="I43" s="2">
        <v>30</v>
      </c>
      <c r="J43" s="7">
        <f t="shared" si="2"/>
        <v>0.80357142857142849</v>
      </c>
      <c r="K43" s="2">
        <v>24</v>
      </c>
      <c r="L43" s="7">
        <f t="shared" si="3"/>
        <v>0.75</v>
      </c>
      <c r="M43" s="2">
        <v>28</v>
      </c>
      <c r="N43" s="7">
        <f t="shared" si="4"/>
        <v>0.75</v>
      </c>
      <c r="O43" s="2">
        <v>24</v>
      </c>
      <c r="P43" s="7">
        <f t="shared" si="5"/>
        <v>0.75</v>
      </c>
      <c r="Q43" s="2">
        <v>26</v>
      </c>
      <c r="R43" s="7">
        <f t="shared" si="6"/>
        <v>0.6964285714285714</v>
      </c>
      <c r="S43" s="2">
        <v>26</v>
      </c>
      <c r="T43" s="7">
        <f t="shared" si="7"/>
        <v>0.8125</v>
      </c>
      <c r="U43" s="2">
        <v>29</v>
      </c>
      <c r="V43" s="7">
        <f t="shared" si="8"/>
        <v>0.77678571428571419</v>
      </c>
    </row>
    <row r="44" spans="1:22" x14ac:dyDescent="0.25">
      <c r="A44" s="2" t="s">
        <v>4</v>
      </c>
      <c r="B44" s="2" t="s">
        <v>48</v>
      </c>
      <c r="C44" s="30">
        <v>870.66666666666663</v>
      </c>
      <c r="D44" s="30">
        <v>945.66666666666663</v>
      </c>
      <c r="E44" s="2">
        <v>693</v>
      </c>
      <c r="F44" s="7">
        <f t="shared" si="0"/>
        <v>0.79594180704441042</v>
      </c>
      <c r="G44" s="2">
        <v>630</v>
      </c>
      <c r="H44" s="7">
        <f t="shared" si="1"/>
        <v>0.72358346094946402</v>
      </c>
      <c r="I44" s="2">
        <v>523</v>
      </c>
      <c r="J44" s="7">
        <f t="shared" si="2"/>
        <v>0.55304899541769481</v>
      </c>
      <c r="K44" s="2">
        <v>490</v>
      </c>
      <c r="L44" s="7">
        <f t="shared" si="3"/>
        <v>0.56278713629402755</v>
      </c>
      <c r="M44" s="2">
        <v>376</v>
      </c>
      <c r="N44" s="7">
        <f t="shared" si="4"/>
        <v>0.39760310186817061</v>
      </c>
      <c r="O44" s="2">
        <v>558</v>
      </c>
      <c r="P44" s="7">
        <f t="shared" si="5"/>
        <v>0.64088820826952531</v>
      </c>
      <c r="Q44" s="2">
        <v>489</v>
      </c>
      <c r="R44" s="7">
        <f t="shared" si="6"/>
        <v>0.51709552344025378</v>
      </c>
      <c r="S44" s="2">
        <v>593</v>
      </c>
      <c r="T44" s="7">
        <f t="shared" si="7"/>
        <v>0.68108728943338437</v>
      </c>
      <c r="U44" s="2">
        <v>532</v>
      </c>
      <c r="V44" s="7">
        <f t="shared" si="8"/>
        <v>0.56256609094113508</v>
      </c>
    </row>
    <row r="45" spans="1:22" x14ac:dyDescent="0.25">
      <c r="A45" s="2" t="s">
        <v>4</v>
      </c>
      <c r="B45" s="2" t="s">
        <v>49</v>
      </c>
      <c r="C45" s="30">
        <v>58</v>
      </c>
      <c r="D45" s="30">
        <v>75.666666666666671</v>
      </c>
      <c r="E45" s="2">
        <v>44</v>
      </c>
      <c r="F45" s="7">
        <f t="shared" si="0"/>
        <v>0.75862068965517238</v>
      </c>
      <c r="G45" s="2">
        <v>43</v>
      </c>
      <c r="H45" s="7">
        <f t="shared" si="1"/>
        <v>0.74137931034482762</v>
      </c>
      <c r="I45" s="2">
        <v>45</v>
      </c>
      <c r="J45" s="7">
        <f t="shared" si="2"/>
        <v>0.59471365638766516</v>
      </c>
      <c r="K45" s="2">
        <v>43</v>
      </c>
      <c r="L45" s="7">
        <f t="shared" si="3"/>
        <v>0.74137931034482762</v>
      </c>
      <c r="M45" s="2">
        <v>35</v>
      </c>
      <c r="N45" s="7">
        <f t="shared" si="4"/>
        <v>0.46255506607929514</v>
      </c>
      <c r="O45" s="2">
        <v>39</v>
      </c>
      <c r="P45" s="7">
        <f t="shared" si="5"/>
        <v>0.67241379310344829</v>
      </c>
      <c r="Q45" s="2">
        <v>35</v>
      </c>
      <c r="R45" s="7">
        <f t="shared" si="6"/>
        <v>0.46255506607929514</v>
      </c>
      <c r="S45" s="2">
        <v>43</v>
      </c>
      <c r="T45" s="7">
        <f t="shared" si="7"/>
        <v>0.74137931034482762</v>
      </c>
      <c r="U45" s="2">
        <v>46</v>
      </c>
      <c r="V45" s="7">
        <f t="shared" si="8"/>
        <v>0.60792951541850215</v>
      </c>
    </row>
    <row r="46" spans="1:22" x14ac:dyDescent="0.25">
      <c r="A46" s="2" t="s">
        <v>5</v>
      </c>
      <c r="B46" s="2" t="s">
        <v>50</v>
      </c>
      <c r="C46" s="30">
        <v>179.66666666666666</v>
      </c>
      <c r="D46" s="30">
        <v>185.33333333333334</v>
      </c>
      <c r="E46" s="2">
        <v>162</v>
      </c>
      <c r="F46" s="7">
        <f t="shared" si="0"/>
        <v>0.90166975881261602</v>
      </c>
      <c r="G46" s="2">
        <v>137</v>
      </c>
      <c r="H46" s="7">
        <f t="shared" si="1"/>
        <v>0.76252319109461975</v>
      </c>
      <c r="I46" s="2">
        <v>138</v>
      </c>
      <c r="J46" s="7">
        <f t="shared" si="2"/>
        <v>0.74460431654676251</v>
      </c>
      <c r="K46" s="2">
        <v>121</v>
      </c>
      <c r="L46" s="7">
        <f t="shared" si="3"/>
        <v>0.67346938775510212</v>
      </c>
      <c r="M46" s="2">
        <v>103</v>
      </c>
      <c r="N46" s="7">
        <f t="shared" si="4"/>
        <v>0.55575539568345322</v>
      </c>
      <c r="O46" s="2">
        <v>149</v>
      </c>
      <c r="P46" s="7">
        <f t="shared" si="5"/>
        <v>0.82931354359925791</v>
      </c>
      <c r="Q46" s="2">
        <v>147</v>
      </c>
      <c r="R46" s="7">
        <f t="shared" si="6"/>
        <v>0.79316546762589923</v>
      </c>
      <c r="S46" s="2">
        <v>121</v>
      </c>
      <c r="T46" s="7">
        <f t="shared" si="7"/>
        <v>0.67346938775510212</v>
      </c>
      <c r="U46" s="2">
        <v>145</v>
      </c>
      <c r="V46" s="7">
        <f t="shared" si="8"/>
        <v>0.78237410071942437</v>
      </c>
    </row>
    <row r="47" spans="1:22" x14ac:dyDescent="0.25">
      <c r="A47" s="2" t="s">
        <v>2</v>
      </c>
      <c r="B47" s="2" t="s">
        <v>51</v>
      </c>
      <c r="C47" s="30">
        <v>83</v>
      </c>
      <c r="D47" s="30">
        <v>81</v>
      </c>
      <c r="E47" s="2">
        <v>81</v>
      </c>
      <c r="F47" s="7">
        <f t="shared" si="0"/>
        <v>0.97590361445783136</v>
      </c>
      <c r="G47" s="2">
        <v>61</v>
      </c>
      <c r="H47" s="7">
        <f t="shared" si="1"/>
        <v>0.73493975903614461</v>
      </c>
      <c r="I47" s="2">
        <v>42</v>
      </c>
      <c r="J47" s="7">
        <f t="shared" si="2"/>
        <v>0.51851851851851849</v>
      </c>
      <c r="K47" s="2">
        <v>81</v>
      </c>
      <c r="L47" s="7">
        <f t="shared" si="3"/>
        <v>0.97590361445783136</v>
      </c>
      <c r="M47" s="2">
        <v>43</v>
      </c>
      <c r="N47" s="7">
        <f t="shared" si="4"/>
        <v>0.53086419753086422</v>
      </c>
      <c r="O47" s="2">
        <v>79</v>
      </c>
      <c r="P47" s="7">
        <f t="shared" si="5"/>
        <v>0.95180722891566261</v>
      </c>
      <c r="Q47" s="2">
        <v>46</v>
      </c>
      <c r="R47" s="7">
        <f t="shared" si="6"/>
        <v>0.5679012345679012</v>
      </c>
      <c r="S47" s="2">
        <v>58</v>
      </c>
      <c r="T47" s="7">
        <f t="shared" si="7"/>
        <v>0.6987951807228916</v>
      </c>
      <c r="U47" s="2">
        <v>40</v>
      </c>
      <c r="V47" s="7">
        <f t="shared" si="8"/>
        <v>0.49382716049382713</v>
      </c>
    </row>
    <row r="48" spans="1:22" x14ac:dyDescent="0.25">
      <c r="A48" s="2" t="s">
        <v>4</v>
      </c>
      <c r="B48" s="2" t="s">
        <v>52</v>
      </c>
      <c r="C48" s="30">
        <v>48.666666666666664</v>
      </c>
      <c r="D48" s="30">
        <v>48.333333333333336</v>
      </c>
      <c r="E48" s="2">
        <v>41</v>
      </c>
      <c r="F48" s="7">
        <f t="shared" si="0"/>
        <v>0.84246575342465757</v>
      </c>
      <c r="G48" s="2">
        <v>38</v>
      </c>
      <c r="H48" s="7">
        <f t="shared" si="1"/>
        <v>0.78082191780821919</v>
      </c>
      <c r="I48" s="2">
        <v>58</v>
      </c>
      <c r="J48" s="7">
        <f t="shared" si="2"/>
        <v>1.2</v>
      </c>
      <c r="K48" s="2">
        <v>45</v>
      </c>
      <c r="L48" s="7">
        <f t="shared" si="3"/>
        <v>0.92465753424657537</v>
      </c>
      <c r="M48" s="2">
        <v>53</v>
      </c>
      <c r="N48" s="7">
        <f t="shared" si="4"/>
        <v>1.096551724137931</v>
      </c>
      <c r="O48" s="2">
        <v>44</v>
      </c>
      <c r="P48" s="7">
        <f t="shared" si="5"/>
        <v>0.90410958904109595</v>
      </c>
      <c r="Q48" s="2">
        <v>52</v>
      </c>
      <c r="R48" s="7">
        <f t="shared" si="6"/>
        <v>1.0758620689655172</v>
      </c>
      <c r="S48" s="2">
        <v>50</v>
      </c>
      <c r="T48" s="7">
        <f t="shared" si="7"/>
        <v>1.0273972602739727</v>
      </c>
      <c r="U48" s="2">
        <v>53</v>
      </c>
      <c r="V48" s="7">
        <f t="shared" si="8"/>
        <v>1.096551724137931</v>
      </c>
    </row>
    <row r="49" spans="1:22" x14ac:dyDescent="0.25">
      <c r="A49" s="2" t="s">
        <v>5</v>
      </c>
      <c r="B49" s="2" t="s">
        <v>53</v>
      </c>
      <c r="C49" s="30">
        <v>102.33333333333333</v>
      </c>
      <c r="D49" s="30">
        <v>109.66666666666667</v>
      </c>
      <c r="E49" s="2">
        <v>72</v>
      </c>
      <c r="F49" s="7">
        <f t="shared" si="0"/>
        <v>0.70358306188925079</v>
      </c>
      <c r="G49" s="2">
        <v>64</v>
      </c>
      <c r="H49" s="7">
        <f t="shared" si="1"/>
        <v>0.62540716612377856</v>
      </c>
      <c r="I49" s="2">
        <v>48</v>
      </c>
      <c r="J49" s="7">
        <f t="shared" si="2"/>
        <v>0.43768996960486323</v>
      </c>
      <c r="K49" s="2">
        <v>71</v>
      </c>
      <c r="L49" s="7">
        <f t="shared" si="3"/>
        <v>0.69381107491856686</v>
      </c>
      <c r="M49" s="2">
        <v>34</v>
      </c>
      <c r="N49" s="7">
        <f t="shared" si="4"/>
        <v>0.3100303951367781</v>
      </c>
      <c r="O49" s="2">
        <v>69</v>
      </c>
      <c r="P49" s="7">
        <f t="shared" si="5"/>
        <v>0.67426710097719877</v>
      </c>
      <c r="Q49" s="2">
        <v>41</v>
      </c>
      <c r="R49" s="7">
        <f t="shared" si="6"/>
        <v>0.37386018237082064</v>
      </c>
      <c r="S49" s="2">
        <v>66</v>
      </c>
      <c r="T49" s="7">
        <f t="shared" si="7"/>
        <v>0.64495114006514664</v>
      </c>
      <c r="U49" s="2">
        <v>54</v>
      </c>
      <c r="V49" s="7">
        <f t="shared" si="8"/>
        <v>0.49240121580547108</v>
      </c>
    </row>
    <row r="50" spans="1:22" x14ac:dyDescent="0.25">
      <c r="A50" s="2" t="s">
        <v>3</v>
      </c>
      <c r="B50" s="2" t="s">
        <v>54</v>
      </c>
      <c r="C50" s="30">
        <v>84.666666666666671</v>
      </c>
      <c r="D50" s="30">
        <v>88</v>
      </c>
      <c r="E50" s="2">
        <v>89</v>
      </c>
      <c r="F50" s="7">
        <f t="shared" si="0"/>
        <v>1.0511811023622046</v>
      </c>
      <c r="G50" s="2">
        <v>82</v>
      </c>
      <c r="H50" s="7">
        <f t="shared" si="1"/>
        <v>0.96850393700787396</v>
      </c>
      <c r="I50" s="2">
        <v>63</v>
      </c>
      <c r="J50" s="7">
        <f t="shared" si="2"/>
        <v>0.71590909090909094</v>
      </c>
      <c r="K50" s="2">
        <v>73</v>
      </c>
      <c r="L50" s="7">
        <f t="shared" si="3"/>
        <v>0.86220472440944873</v>
      </c>
      <c r="M50" s="2">
        <v>50</v>
      </c>
      <c r="N50" s="7">
        <f t="shared" si="4"/>
        <v>0.56818181818181823</v>
      </c>
      <c r="O50" s="2">
        <v>85</v>
      </c>
      <c r="P50" s="7">
        <f t="shared" si="5"/>
        <v>1.0039370078740157</v>
      </c>
      <c r="Q50" s="2">
        <v>63</v>
      </c>
      <c r="R50" s="7">
        <f t="shared" si="6"/>
        <v>0.71590909090909094</v>
      </c>
      <c r="S50" s="2">
        <v>81</v>
      </c>
      <c r="T50" s="7">
        <f t="shared" si="7"/>
        <v>0.95669291338582674</v>
      </c>
      <c r="U50" s="2">
        <v>61</v>
      </c>
      <c r="V50" s="7">
        <f t="shared" si="8"/>
        <v>0.69318181818181823</v>
      </c>
    </row>
    <row r="51" spans="1:22" x14ac:dyDescent="0.25">
      <c r="A51" s="2" t="s">
        <v>3</v>
      </c>
      <c r="B51" s="2" t="s">
        <v>55</v>
      </c>
      <c r="C51" s="30">
        <v>29</v>
      </c>
      <c r="D51" s="30">
        <v>24.333333333333332</v>
      </c>
      <c r="E51" s="2">
        <v>30</v>
      </c>
      <c r="F51" s="7">
        <f t="shared" si="0"/>
        <v>1.0344827586206897</v>
      </c>
      <c r="G51" s="2">
        <v>30</v>
      </c>
      <c r="H51" s="7">
        <f t="shared" si="1"/>
        <v>1.0344827586206897</v>
      </c>
      <c r="I51" s="2">
        <v>25</v>
      </c>
      <c r="J51" s="7">
        <f t="shared" si="2"/>
        <v>1.0273972602739727</v>
      </c>
      <c r="K51" s="2">
        <v>23</v>
      </c>
      <c r="L51" s="7">
        <f t="shared" si="3"/>
        <v>0.7931034482758621</v>
      </c>
      <c r="M51" s="2">
        <v>24</v>
      </c>
      <c r="N51" s="7">
        <f t="shared" si="4"/>
        <v>0.98630136986301375</v>
      </c>
      <c r="O51" s="2">
        <v>24</v>
      </c>
      <c r="P51" s="7">
        <f t="shared" si="5"/>
        <v>0.82758620689655171</v>
      </c>
      <c r="Q51" s="2">
        <v>25</v>
      </c>
      <c r="R51" s="7">
        <f t="shared" si="6"/>
        <v>1.0273972602739727</v>
      </c>
      <c r="S51" s="2">
        <v>24</v>
      </c>
      <c r="T51" s="7">
        <f t="shared" si="7"/>
        <v>0.82758620689655171</v>
      </c>
      <c r="U51" s="2">
        <v>24</v>
      </c>
      <c r="V51" s="7">
        <f t="shared" si="8"/>
        <v>0.98630136986301375</v>
      </c>
    </row>
    <row r="52" spans="1:22" x14ac:dyDescent="0.25">
      <c r="A52" s="2" t="s">
        <v>5</v>
      </c>
      <c r="B52" s="2" t="s">
        <v>56</v>
      </c>
      <c r="C52" s="30">
        <v>64</v>
      </c>
      <c r="D52" s="30">
        <v>81.333333333333329</v>
      </c>
      <c r="E52" s="2">
        <v>66</v>
      </c>
      <c r="F52" s="7">
        <f t="shared" si="0"/>
        <v>1.03125</v>
      </c>
      <c r="G52" s="2">
        <v>65</v>
      </c>
      <c r="H52" s="7">
        <f t="shared" si="1"/>
        <v>1.015625</v>
      </c>
      <c r="I52" s="2">
        <v>74</v>
      </c>
      <c r="J52" s="7">
        <f t="shared" si="2"/>
        <v>0.9098360655737705</v>
      </c>
      <c r="K52" s="2">
        <v>73</v>
      </c>
      <c r="L52" s="7">
        <f t="shared" si="3"/>
        <v>1.140625</v>
      </c>
      <c r="M52" s="2">
        <v>73</v>
      </c>
      <c r="N52" s="7">
        <f t="shared" si="4"/>
        <v>0.89754098360655743</v>
      </c>
      <c r="O52" s="2">
        <v>67</v>
      </c>
      <c r="P52" s="7">
        <f t="shared" si="5"/>
        <v>1.046875</v>
      </c>
      <c r="Q52" s="2">
        <v>74</v>
      </c>
      <c r="R52" s="7">
        <f t="shared" si="6"/>
        <v>0.9098360655737705</v>
      </c>
      <c r="S52" s="2">
        <v>68</v>
      </c>
      <c r="T52" s="7">
        <f t="shared" si="7"/>
        <v>1.0625</v>
      </c>
      <c r="U52" s="2">
        <v>81</v>
      </c>
      <c r="V52" s="7">
        <f t="shared" si="8"/>
        <v>0.99590163934426235</v>
      </c>
    </row>
    <row r="53" spans="1:22" x14ac:dyDescent="0.25">
      <c r="A53" s="2" t="s">
        <v>5</v>
      </c>
      <c r="B53" s="2" t="s">
        <v>57</v>
      </c>
      <c r="C53" s="30">
        <v>59.333333333333336</v>
      </c>
      <c r="D53" s="30">
        <v>63.333333333333336</v>
      </c>
      <c r="E53" s="2">
        <v>69</v>
      </c>
      <c r="F53" s="7">
        <f t="shared" si="0"/>
        <v>1.1629213483146066</v>
      </c>
      <c r="G53" s="2">
        <v>67</v>
      </c>
      <c r="H53" s="7">
        <f t="shared" si="1"/>
        <v>1.1292134831460674</v>
      </c>
      <c r="I53" s="2">
        <v>62</v>
      </c>
      <c r="J53" s="7">
        <f t="shared" si="2"/>
        <v>0.97894736842105257</v>
      </c>
      <c r="K53" s="2">
        <v>58</v>
      </c>
      <c r="L53" s="7">
        <f t="shared" si="3"/>
        <v>0.97752808988764039</v>
      </c>
      <c r="M53" s="2">
        <v>46</v>
      </c>
      <c r="N53" s="7">
        <f t="shared" si="4"/>
        <v>0.72631578947368414</v>
      </c>
      <c r="O53" s="2">
        <v>66</v>
      </c>
      <c r="P53" s="7">
        <f t="shared" si="5"/>
        <v>1.1123595505617978</v>
      </c>
      <c r="Q53" s="2">
        <v>61</v>
      </c>
      <c r="R53" s="7">
        <f t="shared" si="6"/>
        <v>0.9631578947368421</v>
      </c>
      <c r="S53" s="2">
        <v>66</v>
      </c>
      <c r="T53" s="7">
        <f t="shared" si="7"/>
        <v>1.1123595505617978</v>
      </c>
      <c r="U53" s="2">
        <v>58</v>
      </c>
      <c r="V53" s="7">
        <f t="shared" si="8"/>
        <v>0.91578947368421049</v>
      </c>
    </row>
    <row r="54" spans="1:22" x14ac:dyDescent="0.25">
      <c r="A54" s="2" t="s">
        <v>3</v>
      </c>
      <c r="B54" s="2" t="s">
        <v>58</v>
      </c>
      <c r="C54" s="30">
        <v>218.33333333333334</v>
      </c>
      <c r="D54" s="30">
        <v>228.33333333333334</v>
      </c>
      <c r="E54" s="2">
        <v>200</v>
      </c>
      <c r="F54" s="7">
        <f t="shared" si="0"/>
        <v>0.91603053435114501</v>
      </c>
      <c r="G54" s="2">
        <v>194</v>
      </c>
      <c r="H54" s="7">
        <f t="shared" si="1"/>
        <v>0.88854961832061063</v>
      </c>
      <c r="I54" s="2">
        <v>147</v>
      </c>
      <c r="J54" s="7">
        <f t="shared" si="2"/>
        <v>0.64379562043795613</v>
      </c>
      <c r="K54" s="2">
        <v>181</v>
      </c>
      <c r="L54" s="7">
        <f t="shared" si="3"/>
        <v>0.82900763358778617</v>
      </c>
      <c r="M54" s="2">
        <v>122</v>
      </c>
      <c r="N54" s="7">
        <f t="shared" si="4"/>
        <v>0.53430656934306564</v>
      </c>
      <c r="O54" s="2">
        <v>169</v>
      </c>
      <c r="P54" s="7">
        <f t="shared" si="5"/>
        <v>0.77404580152671754</v>
      </c>
      <c r="Q54" s="2">
        <v>136</v>
      </c>
      <c r="R54" s="7">
        <f t="shared" si="6"/>
        <v>0.59562043795620434</v>
      </c>
      <c r="S54" s="2">
        <v>179</v>
      </c>
      <c r="T54" s="7">
        <f t="shared" si="7"/>
        <v>0.81984732824427475</v>
      </c>
      <c r="U54" s="2">
        <v>148</v>
      </c>
      <c r="V54" s="7">
        <f t="shared" si="8"/>
        <v>0.64817518248175177</v>
      </c>
    </row>
    <row r="55" spans="1:22" x14ac:dyDescent="0.25">
      <c r="A55" s="2" t="s">
        <v>4</v>
      </c>
      <c r="B55" s="2" t="s">
        <v>59</v>
      </c>
      <c r="C55" s="30">
        <v>75</v>
      </c>
      <c r="D55" s="30">
        <v>113.66666666666667</v>
      </c>
      <c r="E55" s="2">
        <v>53</v>
      </c>
      <c r="F55" s="7">
        <f t="shared" si="0"/>
        <v>0.70666666666666667</v>
      </c>
      <c r="G55" s="2">
        <v>51</v>
      </c>
      <c r="H55" s="7">
        <f t="shared" si="1"/>
        <v>0.68</v>
      </c>
      <c r="I55" s="2">
        <v>45</v>
      </c>
      <c r="J55" s="7">
        <f t="shared" si="2"/>
        <v>0.39589442815249265</v>
      </c>
      <c r="K55" s="2">
        <v>47</v>
      </c>
      <c r="L55" s="7">
        <f t="shared" si="3"/>
        <v>0.62666666666666671</v>
      </c>
      <c r="M55" s="2">
        <v>48</v>
      </c>
      <c r="N55" s="7">
        <f t="shared" si="4"/>
        <v>0.42228739002932547</v>
      </c>
      <c r="O55" s="2">
        <v>59</v>
      </c>
      <c r="P55" s="7">
        <f t="shared" si="5"/>
        <v>0.78666666666666663</v>
      </c>
      <c r="Q55" s="2">
        <v>50</v>
      </c>
      <c r="R55" s="7">
        <f t="shared" si="6"/>
        <v>0.43988269794721407</v>
      </c>
      <c r="S55" s="2">
        <v>59</v>
      </c>
      <c r="T55" s="7">
        <f t="shared" si="7"/>
        <v>0.78666666666666663</v>
      </c>
      <c r="U55" s="2">
        <v>39</v>
      </c>
      <c r="V55" s="7">
        <f t="shared" si="8"/>
        <v>0.34310850439882695</v>
      </c>
    </row>
    <row r="56" spans="1:22" x14ac:dyDescent="0.25">
      <c r="A56" s="2" t="s">
        <v>3</v>
      </c>
      <c r="B56" s="2" t="s">
        <v>60</v>
      </c>
      <c r="C56" s="30">
        <v>131.66666666666666</v>
      </c>
      <c r="D56" s="30">
        <v>150.66666666666666</v>
      </c>
      <c r="E56" s="2">
        <v>125</v>
      </c>
      <c r="F56" s="7">
        <f t="shared" si="0"/>
        <v>0.949367088607595</v>
      </c>
      <c r="G56" s="2">
        <v>119</v>
      </c>
      <c r="H56" s="7">
        <f t="shared" si="1"/>
        <v>0.90379746835443042</v>
      </c>
      <c r="I56" s="2">
        <v>97</v>
      </c>
      <c r="J56" s="7">
        <f t="shared" si="2"/>
        <v>0.64380530973451333</v>
      </c>
      <c r="K56" s="2">
        <v>94</v>
      </c>
      <c r="L56" s="7">
        <f t="shared" si="3"/>
        <v>0.71392405063291142</v>
      </c>
      <c r="M56" s="2">
        <v>85</v>
      </c>
      <c r="N56" s="7">
        <f t="shared" si="4"/>
        <v>0.56415929203539827</v>
      </c>
      <c r="O56" s="2">
        <v>100</v>
      </c>
      <c r="P56" s="7">
        <f t="shared" si="5"/>
        <v>0.759493670886076</v>
      </c>
      <c r="Q56" s="2">
        <v>101</v>
      </c>
      <c r="R56" s="7">
        <f t="shared" si="6"/>
        <v>0.67035398230088494</v>
      </c>
      <c r="S56" s="2">
        <v>107</v>
      </c>
      <c r="T56" s="7">
        <f t="shared" si="7"/>
        <v>0.81265822784810138</v>
      </c>
      <c r="U56" s="2">
        <v>113</v>
      </c>
      <c r="V56" s="7">
        <f t="shared" si="8"/>
        <v>0.75</v>
      </c>
    </row>
    <row r="57" spans="1:22" x14ac:dyDescent="0.25">
      <c r="A57" s="2" t="s">
        <v>3</v>
      </c>
      <c r="B57" s="2" t="s">
        <v>61</v>
      </c>
      <c r="C57" s="30">
        <v>115</v>
      </c>
      <c r="D57" s="30">
        <v>147</v>
      </c>
      <c r="E57" s="2">
        <v>99</v>
      </c>
      <c r="F57" s="7">
        <f t="shared" si="0"/>
        <v>0.86086956521739133</v>
      </c>
      <c r="G57" s="2">
        <v>92</v>
      </c>
      <c r="H57" s="7">
        <f t="shared" si="1"/>
        <v>0.8</v>
      </c>
      <c r="I57" s="2">
        <v>73</v>
      </c>
      <c r="J57" s="7">
        <f t="shared" si="2"/>
        <v>0.49659863945578231</v>
      </c>
      <c r="K57" s="2">
        <v>80</v>
      </c>
      <c r="L57" s="7">
        <f t="shared" si="3"/>
        <v>0.69565217391304346</v>
      </c>
      <c r="M57" s="2">
        <v>63</v>
      </c>
      <c r="N57" s="7">
        <f t="shared" si="4"/>
        <v>0.42857142857142855</v>
      </c>
      <c r="O57" s="2">
        <v>77</v>
      </c>
      <c r="P57" s="7">
        <f t="shared" si="5"/>
        <v>0.66956521739130437</v>
      </c>
      <c r="Q57" s="2">
        <v>54</v>
      </c>
      <c r="R57" s="7">
        <f t="shared" si="6"/>
        <v>0.36734693877551022</v>
      </c>
      <c r="S57" s="2">
        <v>81</v>
      </c>
      <c r="T57" s="7">
        <f t="shared" si="7"/>
        <v>0.70434782608695656</v>
      </c>
      <c r="U57" s="2">
        <v>71</v>
      </c>
      <c r="V57" s="7">
        <f t="shared" si="8"/>
        <v>0.48299319727891155</v>
      </c>
    </row>
    <row r="58" spans="1:22" x14ac:dyDescent="0.25">
      <c r="A58" s="2" t="s">
        <v>5</v>
      </c>
      <c r="B58" s="2" t="s">
        <v>62</v>
      </c>
      <c r="C58" s="30">
        <v>104</v>
      </c>
      <c r="D58" s="30">
        <v>102.66666666666667</v>
      </c>
      <c r="E58" s="2">
        <v>81</v>
      </c>
      <c r="F58" s="7">
        <f t="shared" si="0"/>
        <v>0.77884615384615385</v>
      </c>
      <c r="G58" s="2">
        <v>74</v>
      </c>
      <c r="H58" s="7">
        <f t="shared" si="1"/>
        <v>0.71153846153846156</v>
      </c>
      <c r="I58" s="2">
        <v>54</v>
      </c>
      <c r="J58" s="7">
        <f t="shared" si="2"/>
        <v>0.52597402597402598</v>
      </c>
      <c r="K58" s="2">
        <v>75</v>
      </c>
      <c r="L58" s="7">
        <f t="shared" si="3"/>
        <v>0.72115384615384615</v>
      </c>
      <c r="M58" s="2">
        <v>35</v>
      </c>
      <c r="N58" s="7">
        <f t="shared" si="4"/>
        <v>0.34090909090909088</v>
      </c>
      <c r="O58" s="2">
        <v>83</v>
      </c>
      <c r="P58" s="7">
        <f t="shared" si="5"/>
        <v>0.79807692307692313</v>
      </c>
      <c r="Q58" s="2">
        <v>53</v>
      </c>
      <c r="R58" s="7">
        <f t="shared" si="6"/>
        <v>0.51623376623376616</v>
      </c>
      <c r="S58" s="2">
        <v>68</v>
      </c>
      <c r="T58" s="7">
        <f t="shared" si="7"/>
        <v>0.65384615384615385</v>
      </c>
      <c r="U58" s="2">
        <v>60</v>
      </c>
      <c r="V58" s="7">
        <f t="shared" si="8"/>
        <v>0.58441558441558439</v>
      </c>
    </row>
    <row r="59" spans="1:22" x14ac:dyDescent="0.25">
      <c r="A59" s="2" t="s">
        <v>3</v>
      </c>
      <c r="B59" s="2" t="s">
        <v>63</v>
      </c>
      <c r="C59" s="30">
        <v>31</v>
      </c>
      <c r="D59" s="30">
        <v>38.666666666666664</v>
      </c>
      <c r="E59" s="2">
        <v>25</v>
      </c>
      <c r="F59" s="7">
        <f t="shared" si="0"/>
        <v>0.80645161290322576</v>
      </c>
      <c r="G59" s="2">
        <v>25</v>
      </c>
      <c r="H59" s="7">
        <f t="shared" si="1"/>
        <v>0.80645161290322576</v>
      </c>
      <c r="I59" s="2">
        <v>35</v>
      </c>
      <c r="J59" s="7">
        <f t="shared" si="2"/>
        <v>0.90517241379310354</v>
      </c>
      <c r="K59" s="2">
        <v>43</v>
      </c>
      <c r="L59" s="7">
        <f t="shared" si="3"/>
        <v>1.3870967741935485</v>
      </c>
      <c r="M59" s="2">
        <v>25</v>
      </c>
      <c r="N59" s="7">
        <f t="shared" si="4"/>
        <v>0.64655172413793105</v>
      </c>
      <c r="O59" s="2">
        <v>36</v>
      </c>
      <c r="P59" s="7">
        <f t="shared" si="5"/>
        <v>1.1612903225806452</v>
      </c>
      <c r="Q59" s="2">
        <v>27</v>
      </c>
      <c r="R59" s="7">
        <f t="shared" si="6"/>
        <v>0.69827586206896552</v>
      </c>
      <c r="S59" s="2">
        <v>45</v>
      </c>
      <c r="T59" s="7">
        <f t="shared" si="7"/>
        <v>1.4516129032258065</v>
      </c>
      <c r="U59" s="2">
        <v>29</v>
      </c>
      <c r="V59" s="7">
        <f t="shared" si="8"/>
        <v>0.75</v>
      </c>
    </row>
    <row r="60" spans="1:22" x14ac:dyDescent="0.25">
      <c r="A60" s="2" t="s">
        <v>5</v>
      </c>
      <c r="B60" s="2" t="s">
        <v>64</v>
      </c>
      <c r="C60" s="30">
        <v>67.666666666666671</v>
      </c>
      <c r="D60" s="30">
        <v>55</v>
      </c>
      <c r="E60" s="2">
        <v>55</v>
      </c>
      <c r="F60" s="7">
        <f t="shared" si="0"/>
        <v>0.81280788177339891</v>
      </c>
      <c r="G60" s="2">
        <v>53</v>
      </c>
      <c r="H60" s="7">
        <f t="shared" si="1"/>
        <v>0.78325123152709353</v>
      </c>
      <c r="I60" s="2">
        <v>84</v>
      </c>
      <c r="J60" s="7">
        <f t="shared" si="2"/>
        <v>1.5272727272727273</v>
      </c>
      <c r="K60" s="2">
        <v>65</v>
      </c>
      <c r="L60" s="7">
        <f t="shared" si="3"/>
        <v>0.96059113300492605</v>
      </c>
      <c r="M60" s="2">
        <v>69</v>
      </c>
      <c r="N60" s="7">
        <f t="shared" si="4"/>
        <v>1.2545454545454546</v>
      </c>
      <c r="O60" s="2">
        <v>69</v>
      </c>
      <c r="P60" s="7">
        <f t="shared" si="5"/>
        <v>1.0197044334975369</v>
      </c>
      <c r="Q60" s="2">
        <v>83</v>
      </c>
      <c r="R60" s="7">
        <f t="shared" si="6"/>
        <v>1.509090909090909</v>
      </c>
      <c r="S60" s="2">
        <v>72</v>
      </c>
      <c r="T60" s="7">
        <f t="shared" si="7"/>
        <v>1.0640394088669951</v>
      </c>
      <c r="U60" s="2">
        <v>78</v>
      </c>
      <c r="V60" s="7">
        <f t="shared" si="8"/>
        <v>1.4181818181818182</v>
      </c>
    </row>
    <row r="61" spans="1:22" x14ac:dyDescent="0.25">
      <c r="A61" s="2" t="s">
        <v>4</v>
      </c>
      <c r="B61" s="2" t="s">
        <v>65</v>
      </c>
      <c r="C61" s="30">
        <v>96.333333333333329</v>
      </c>
      <c r="D61" s="30">
        <v>85</v>
      </c>
      <c r="E61" s="2">
        <v>96</v>
      </c>
      <c r="F61" s="7">
        <f t="shared" si="0"/>
        <v>0.99653979238754331</v>
      </c>
      <c r="G61" s="2">
        <v>93</v>
      </c>
      <c r="H61" s="7">
        <f t="shared" si="1"/>
        <v>0.96539792387543255</v>
      </c>
      <c r="I61" s="2">
        <v>96</v>
      </c>
      <c r="J61" s="7">
        <f t="shared" si="2"/>
        <v>1.1294117647058823</v>
      </c>
      <c r="K61" s="2">
        <v>77</v>
      </c>
      <c r="L61" s="7">
        <f t="shared" si="3"/>
        <v>0.79930795847750868</v>
      </c>
      <c r="M61" s="2">
        <v>72</v>
      </c>
      <c r="N61" s="7">
        <f t="shared" si="4"/>
        <v>0.84705882352941175</v>
      </c>
      <c r="O61" s="2">
        <v>82</v>
      </c>
      <c r="P61" s="7">
        <f t="shared" si="5"/>
        <v>0.85121107266435991</v>
      </c>
      <c r="Q61" s="2">
        <v>82</v>
      </c>
      <c r="R61" s="7">
        <f t="shared" si="6"/>
        <v>0.96470588235294119</v>
      </c>
      <c r="S61" s="2">
        <v>90</v>
      </c>
      <c r="T61" s="7">
        <f t="shared" si="7"/>
        <v>0.93425605536332179</v>
      </c>
      <c r="U61" s="2">
        <v>89</v>
      </c>
      <c r="V61" s="7">
        <f t="shared" si="8"/>
        <v>1.0470588235294118</v>
      </c>
    </row>
    <row r="62" spans="1:22" x14ac:dyDescent="0.25">
      <c r="A62" s="2" t="s">
        <v>5</v>
      </c>
      <c r="B62" s="2" t="s">
        <v>66</v>
      </c>
      <c r="C62" s="30">
        <v>38.666666666666664</v>
      </c>
      <c r="D62" s="30">
        <v>46.333333333333336</v>
      </c>
      <c r="E62" s="2">
        <v>43</v>
      </c>
      <c r="F62" s="7">
        <f t="shared" si="0"/>
        <v>1.1120689655172415</v>
      </c>
      <c r="G62" s="2">
        <v>41</v>
      </c>
      <c r="H62" s="7">
        <f t="shared" si="1"/>
        <v>1.0603448275862069</v>
      </c>
      <c r="I62" s="2">
        <v>34</v>
      </c>
      <c r="J62" s="7">
        <f t="shared" si="2"/>
        <v>0.73381294964028776</v>
      </c>
      <c r="K62" s="2">
        <v>39</v>
      </c>
      <c r="L62" s="7">
        <f t="shared" si="3"/>
        <v>1.0086206896551724</v>
      </c>
      <c r="M62" s="2">
        <v>35</v>
      </c>
      <c r="N62" s="7">
        <f t="shared" si="4"/>
        <v>0.75539568345323738</v>
      </c>
      <c r="O62" s="2">
        <v>39</v>
      </c>
      <c r="P62" s="7">
        <f t="shared" si="5"/>
        <v>1.0086206896551724</v>
      </c>
      <c r="Q62" s="2">
        <v>36</v>
      </c>
      <c r="R62" s="7">
        <f t="shared" si="6"/>
        <v>0.77697841726618699</v>
      </c>
      <c r="S62" s="2">
        <v>34</v>
      </c>
      <c r="T62" s="7">
        <f t="shared" si="7"/>
        <v>0.8793103448275863</v>
      </c>
      <c r="U62" s="2">
        <v>29</v>
      </c>
      <c r="V62" s="7">
        <f t="shared" si="8"/>
        <v>0.62589928057553956</v>
      </c>
    </row>
    <row r="63" spans="1:22" x14ac:dyDescent="0.25">
      <c r="A63" s="2" t="s">
        <v>2</v>
      </c>
      <c r="B63" s="2" t="s">
        <v>67</v>
      </c>
      <c r="C63" s="30">
        <v>39</v>
      </c>
      <c r="D63" s="30">
        <v>50.333333333333336</v>
      </c>
      <c r="E63" s="2">
        <v>36</v>
      </c>
      <c r="F63" s="7">
        <f t="shared" si="0"/>
        <v>0.92307692307692313</v>
      </c>
      <c r="G63" s="2">
        <v>32</v>
      </c>
      <c r="H63" s="7">
        <f t="shared" si="1"/>
        <v>0.82051282051282048</v>
      </c>
      <c r="I63" s="2">
        <v>33</v>
      </c>
      <c r="J63" s="7">
        <f t="shared" si="2"/>
        <v>0.6556291390728477</v>
      </c>
      <c r="K63" s="2">
        <v>27</v>
      </c>
      <c r="L63" s="7">
        <f t="shared" si="3"/>
        <v>0.69230769230769229</v>
      </c>
      <c r="M63" s="2">
        <v>31</v>
      </c>
      <c r="N63" s="7">
        <f t="shared" si="4"/>
        <v>0.61589403973509926</v>
      </c>
      <c r="O63" s="2">
        <v>26</v>
      </c>
      <c r="P63" s="7">
        <f t="shared" si="5"/>
        <v>0.66666666666666663</v>
      </c>
      <c r="Q63" s="2">
        <v>32</v>
      </c>
      <c r="R63" s="7">
        <f t="shared" si="6"/>
        <v>0.63576158940397343</v>
      </c>
      <c r="S63" s="2">
        <v>26</v>
      </c>
      <c r="T63" s="7">
        <f t="shared" si="7"/>
        <v>0.66666666666666663</v>
      </c>
      <c r="U63" s="2">
        <v>31</v>
      </c>
      <c r="V63" s="7">
        <f t="shared" si="8"/>
        <v>0.61589403973509926</v>
      </c>
    </row>
    <row r="64" spans="1:22" x14ac:dyDescent="0.25">
      <c r="A64" s="2" t="s">
        <v>2</v>
      </c>
      <c r="B64" s="2" t="s">
        <v>68</v>
      </c>
      <c r="C64" s="30">
        <v>238.33333333333334</v>
      </c>
      <c r="D64" s="30">
        <v>196.66666666666666</v>
      </c>
      <c r="E64" s="2">
        <v>213</v>
      </c>
      <c r="F64" s="7">
        <f t="shared" si="0"/>
        <v>0.89370629370629362</v>
      </c>
      <c r="G64" s="2">
        <v>188</v>
      </c>
      <c r="H64" s="7">
        <f t="shared" si="1"/>
        <v>0.78881118881118883</v>
      </c>
      <c r="I64" s="2">
        <v>136</v>
      </c>
      <c r="J64" s="7">
        <f t="shared" si="2"/>
        <v>0.69152542372881354</v>
      </c>
      <c r="K64" s="2">
        <v>198</v>
      </c>
      <c r="L64" s="7">
        <f t="shared" si="3"/>
        <v>0.8307692307692307</v>
      </c>
      <c r="M64" s="2">
        <v>145</v>
      </c>
      <c r="N64" s="7">
        <f t="shared" si="4"/>
        <v>0.73728813559322037</v>
      </c>
      <c r="O64" s="2">
        <v>206</v>
      </c>
      <c r="P64" s="7">
        <f t="shared" si="5"/>
        <v>0.86433566433566433</v>
      </c>
      <c r="Q64" s="2">
        <v>151</v>
      </c>
      <c r="R64" s="7">
        <f t="shared" si="6"/>
        <v>0.76779661016949152</v>
      </c>
      <c r="S64" s="2">
        <v>164</v>
      </c>
      <c r="T64" s="7">
        <f t="shared" si="7"/>
        <v>0.68811188811188806</v>
      </c>
      <c r="U64" s="2">
        <v>152</v>
      </c>
      <c r="V64" s="7">
        <f t="shared" si="8"/>
        <v>0.77288135593220342</v>
      </c>
    </row>
    <row r="65" spans="1:22" x14ac:dyDescent="0.25">
      <c r="A65" s="2" t="s">
        <v>2</v>
      </c>
      <c r="B65" s="2" t="s">
        <v>69</v>
      </c>
      <c r="C65" s="30">
        <v>104</v>
      </c>
      <c r="D65" s="30">
        <v>92</v>
      </c>
      <c r="E65" s="2">
        <v>80</v>
      </c>
      <c r="F65" s="7">
        <f t="shared" si="0"/>
        <v>0.76923076923076927</v>
      </c>
      <c r="G65" s="2">
        <v>77</v>
      </c>
      <c r="H65" s="7">
        <f t="shared" si="1"/>
        <v>0.74038461538461542</v>
      </c>
      <c r="I65" s="2">
        <v>75</v>
      </c>
      <c r="J65" s="7">
        <f t="shared" si="2"/>
        <v>0.81521739130434778</v>
      </c>
      <c r="K65" s="2">
        <v>64</v>
      </c>
      <c r="L65" s="7">
        <f t="shared" si="3"/>
        <v>0.61538461538461542</v>
      </c>
      <c r="M65" s="2">
        <v>79</v>
      </c>
      <c r="N65" s="7">
        <f t="shared" si="4"/>
        <v>0.85869565217391308</v>
      </c>
      <c r="O65" s="2">
        <v>64</v>
      </c>
      <c r="P65" s="7">
        <f t="shared" si="5"/>
        <v>0.61538461538461542</v>
      </c>
      <c r="Q65" s="2">
        <v>80</v>
      </c>
      <c r="R65" s="7">
        <f t="shared" si="6"/>
        <v>0.86956521739130432</v>
      </c>
      <c r="S65" s="2">
        <v>67</v>
      </c>
      <c r="T65" s="7">
        <f t="shared" si="7"/>
        <v>0.64423076923076927</v>
      </c>
      <c r="U65" s="2">
        <v>78</v>
      </c>
      <c r="V65" s="7">
        <f t="shared" si="8"/>
        <v>0.84782608695652173</v>
      </c>
    </row>
    <row r="66" spans="1:22" x14ac:dyDescent="0.25">
      <c r="A66" s="2" t="s">
        <v>4</v>
      </c>
      <c r="B66" s="2" t="s">
        <v>70</v>
      </c>
      <c r="C66" s="30">
        <v>35</v>
      </c>
      <c r="D66" s="30">
        <v>39.333333333333336</v>
      </c>
      <c r="E66" s="2">
        <v>36</v>
      </c>
      <c r="F66" s="7">
        <f t="shared" si="0"/>
        <v>1.0285714285714285</v>
      </c>
      <c r="G66" s="2">
        <v>37</v>
      </c>
      <c r="H66" s="7">
        <f t="shared" si="1"/>
        <v>1.0571428571428572</v>
      </c>
      <c r="I66" s="2">
        <v>35</v>
      </c>
      <c r="J66" s="7">
        <f t="shared" si="2"/>
        <v>0.88983050847457623</v>
      </c>
      <c r="K66" s="2">
        <v>25</v>
      </c>
      <c r="L66" s="7">
        <f t="shared" si="3"/>
        <v>0.7142857142857143</v>
      </c>
      <c r="M66" s="2">
        <v>21</v>
      </c>
      <c r="N66" s="7">
        <f t="shared" si="4"/>
        <v>0.53389830508474578</v>
      </c>
      <c r="O66" s="2">
        <v>29</v>
      </c>
      <c r="P66" s="7">
        <f t="shared" si="5"/>
        <v>0.82857142857142863</v>
      </c>
      <c r="Q66" s="2">
        <v>23</v>
      </c>
      <c r="R66" s="7">
        <f t="shared" si="6"/>
        <v>0.5847457627118644</v>
      </c>
      <c r="S66" s="2">
        <v>29</v>
      </c>
      <c r="T66" s="7">
        <f t="shared" si="7"/>
        <v>0.82857142857142863</v>
      </c>
      <c r="U66" s="2">
        <v>34</v>
      </c>
      <c r="V66" s="7">
        <f t="shared" si="8"/>
        <v>0.86440677966101687</v>
      </c>
    </row>
    <row r="67" spans="1:22" x14ac:dyDescent="0.25">
      <c r="A67" s="2" t="s">
        <v>4</v>
      </c>
      <c r="B67" s="2" t="s">
        <v>71</v>
      </c>
      <c r="C67" s="30">
        <v>130</v>
      </c>
      <c r="D67" s="30">
        <v>170</v>
      </c>
      <c r="E67" s="2">
        <v>118</v>
      </c>
      <c r="F67" s="7">
        <f t="shared" ref="F67:F79" si="9">E67/C67</f>
        <v>0.90769230769230769</v>
      </c>
      <c r="G67" s="2">
        <v>113</v>
      </c>
      <c r="H67" s="7">
        <f t="shared" ref="H67:H79" si="10">G67/C67</f>
        <v>0.86923076923076925</v>
      </c>
      <c r="I67" s="2">
        <v>93</v>
      </c>
      <c r="J67" s="7">
        <f t="shared" ref="J67:J79" si="11">I67/D67</f>
        <v>0.54705882352941182</v>
      </c>
      <c r="K67" s="2">
        <v>108</v>
      </c>
      <c r="L67" s="7">
        <f t="shared" ref="L67:L79" si="12">K67/C67</f>
        <v>0.83076923076923082</v>
      </c>
      <c r="M67" s="2">
        <v>100</v>
      </c>
      <c r="N67" s="7">
        <f t="shared" ref="N67:N79" si="13">M67/D67</f>
        <v>0.58823529411764708</v>
      </c>
      <c r="O67" s="2">
        <v>108</v>
      </c>
      <c r="P67" s="7">
        <f t="shared" ref="P67:P79" si="14">O67/C67</f>
        <v>0.83076923076923082</v>
      </c>
      <c r="Q67" s="2">
        <v>91</v>
      </c>
      <c r="R67" s="7">
        <f t="shared" ref="R67:R79" si="15">Q67/D67</f>
        <v>0.53529411764705881</v>
      </c>
      <c r="S67" s="2">
        <v>110</v>
      </c>
      <c r="T67" s="7">
        <f t="shared" ref="T67:T79" si="16">S67/C67</f>
        <v>0.84615384615384615</v>
      </c>
      <c r="U67" s="2">
        <v>84</v>
      </c>
      <c r="V67" s="7">
        <f t="shared" ref="V67:V79" si="17">U67/D67</f>
        <v>0.49411764705882355</v>
      </c>
    </row>
    <row r="68" spans="1:22" x14ac:dyDescent="0.25">
      <c r="A68" s="2" t="s">
        <v>5</v>
      </c>
      <c r="B68" s="2" t="s">
        <v>72</v>
      </c>
      <c r="C68" s="30">
        <v>45.333333333333336</v>
      </c>
      <c r="D68" s="30">
        <v>44</v>
      </c>
      <c r="E68" s="2">
        <v>39</v>
      </c>
      <c r="F68" s="7">
        <f t="shared" si="9"/>
        <v>0.86029411764705876</v>
      </c>
      <c r="G68" s="2">
        <v>39</v>
      </c>
      <c r="H68" s="7">
        <f t="shared" si="10"/>
        <v>0.86029411764705876</v>
      </c>
      <c r="I68" s="2">
        <v>30</v>
      </c>
      <c r="J68" s="7">
        <f t="shared" si="11"/>
        <v>0.68181818181818177</v>
      </c>
      <c r="K68" s="2">
        <v>20</v>
      </c>
      <c r="L68" s="7">
        <f t="shared" si="12"/>
        <v>0.44117647058823528</v>
      </c>
      <c r="M68" s="2">
        <v>30</v>
      </c>
      <c r="N68" s="7">
        <f t="shared" si="13"/>
        <v>0.68181818181818177</v>
      </c>
      <c r="O68" s="2">
        <v>17</v>
      </c>
      <c r="P68" s="7">
        <f t="shared" si="14"/>
        <v>0.375</v>
      </c>
      <c r="Q68" s="2">
        <v>28</v>
      </c>
      <c r="R68" s="7">
        <f t="shared" si="15"/>
        <v>0.63636363636363635</v>
      </c>
      <c r="S68" s="2">
        <v>23</v>
      </c>
      <c r="T68" s="7">
        <f t="shared" si="16"/>
        <v>0.50735294117647056</v>
      </c>
      <c r="U68" s="2">
        <v>32</v>
      </c>
      <c r="V68" s="7">
        <f t="shared" si="17"/>
        <v>0.72727272727272729</v>
      </c>
    </row>
    <row r="69" spans="1:22" x14ac:dyDescent="0.25">
      <c r="A69" s="2" t="s">
        <v>3</v>
      </c>
      <c r="B69" s="2" t="s">
        <v>73</v>
      </c>
      <c r="C69" s="30">
        <v>620</v>
      </c>
      <c r="D69" s="30">
        <v>670</v>
      </c>
      <c r="E69" s="2">
        <v>503</v>
      </c>
      <c r="F69" s="7">
        <f t="shared" si="9"/>
        <v>0.81129032258064515</v>
      </c>
      <c r="G69" s="2">
        <v>435</v>
      </c>
      <c r="H69" s="7">
        <f t="shared" si="10"/>
        <v>0.70161290322580649</v>
      </c>
      <c r="I69" s="2">
        <v>388</v>
      </c>
      <c r="J69" s="7">
        <f t="shared" si="11"/>
        <v>0.57910447761194028</v>
      </c>
      <c r="K69" s="2">
        <v>407</v>
      </c>
      <c r="L69" s="7">
        <f t="shared" si="12"/>
        <v>0.65645161290322585</v>
      </c>
      <c r="M69" s="2">
        <v>304</v>
      </c>
      <c r="N69" s="7">
        <f t="shared" si="13"/>
        <v>0.45373134328358211</v>
      </c>
      <c r="O69" s="2">
        <v>463</v>
      </c>
      <c r="P69" s="7">
        <f t="shared" si="14"/>
        <v>0.74677419354838714</v>
      </c>
      <c r="Q69" s="2">
        <v>351</v>
      </c>
      <c r="R69" s="7">
        <f t="shared" si="15"/>
        <v>0.5238805970149254</v>
      </c>
      <c r="S69" s="2">
        <v>413</v>
      </c>
      <c r="T69" s="7">
        <f t="shared" si="16"/>
        <v>0.66612903225806452</v>
      </c>
      <c r="U69" s="2">
        <v>394</v>
      </c>
      <c r="V69" s="7">
        <f t="shared" si="17"/>
        <v>0.58805970149253728</v>
      </c>
    </row>
    <row r="70" spans="1:22" x14ac:dyDescent="0.25">
      <c r="A70" s="2" t="s">
        <v>4</v>
      </c>
      <c r="B70" s="2" t="s">
        <v>74</v>
      </c>
      <c r="C70" s="30">
        <v>38</v>
      </c>
      <c r="D70" s="30">
        <v>51.333333333333336</v>
      </c>
      <c r="E70" s="2">
        <v>37</v>
      </c>
      <c r="F70" s="7">
        <f t="shared" si="9"/>
        <v>0.97368421052631582</v>
      </c>
      <c r="G70" s="2">
        <v>38</v>
      </c>
      <c r="H70" s="7">
        <f t="shared" si="10"/>
        <v>1</v>
      </c>
      <c r="I70" s="2">
        <v>37</v>
      </c>
      <c r="J70" s="7">
        <f t="shared" si="11"/>
        <v>0.72077922077922074</v>
      </c>
      <c r="K70" s="2">
        <v>38</v>
      </c>
      <c r="L70" s="7">
        <f t="shared" si="12"/>
        <v>1</v>
      </c>
      <c r="M70" s="2">
        <v>33</v>
      </c>
      <c r="N70" s="7">
        <f t="shared" si="13"/>
        <v>0.64285714285714279</v>
      </c>
      <c r="O70" s="2">
        <v>42</v>
      </c>
      <c r="P70" s="7">
        <f t="shared" si="14"/>
        <v>1.1052631578947369</v>
      </c>
      <c r="Q70" s="2">
        <v>34</v>
      </c>
      <c r="R70" s="7">
        <f t="shared" si="15"/>
        <v>0.66233766233766234</v>
      </c>
      <c r="S70" s="2">
        <v>41</v>
      </c>
      <c r="T70" s="7">
        <f t="shared" si="16"/>
        <v>1.0789473684210527</v>
      </c>
      <c r="U70" s="2">
        <v>35</v>
      </c>
      <c r="V70" s="7">
        <f t="shared" si="17"/>
        <v>0.68181818181818177</v>
      </c>
    </row>
    <row r="71" spans="1:22" x14ac:dyDescent="0.25">
      <c r="A71" s="2" t="s">
        <v>2</v>
      </c>
      <c r="B71" s="2" t="s">
        <v>75</v>
      </c>
      <c r="C71" s="30">
        <v>2473.6666666666665</v>
      </c>
      <c r="D71" s="30">
        <v>2750</v>
      </c>
      <c r="E71" s="2">
        <v>2211</v>
      </c>
      <c r="F71" s="7">
        <f t="shared" si="9"/>
        <v>0.89381484975070746</v>
      </c>
      <c r="G71" s="2">
        <v>2209</v>
      </c>
      <c r="H71" s="7">
        <f t="shared" si="10"/>
        <v>0.89300633337825097</v>
      </c>
      <c r="I71" s="2">
        <v>1789</v>
      </c>
      <c r="J71" s="7">
        <f t="shared" si="11"/>
        <v>0.65054545454545454</v>
      </c>
      <c r="K71" s="2">
        <v>1628</v>
      </c>
      <c r="L71" s="7">
        <f t="shared" si="12"/>
        <v>0.65813232717962544</v>
      </c>
      <c r="M71" s="2">
        <v>1513</v>
      </c>
      <c r="N71" s="7">
        <f t="shared" si="13"/>
        <v>0.55018181818181822</v>
      </c>
      <c r="O71" s="2">
        <v>1818</v>
      </c>
      <c r="P71" s="7">
        <f t="shared" si="14"/>
        <v>0.7349413825629969</v>
      </c>
      <c r="Q71" s="2">
        <v>1730</v>
      </c>
      <c r="R71" s="7">
        <f t="shared" si="15"/>
        <v>0.62909090909090915</v>
      </c>
      <c r="S71" s="2">
        <v>1621</v>
      </c>
      <c r="T71" s="7">
        <f t="shared" si="16"/>
        <v>0.6553025198760275</v>
      </c>
      <c r="U71" s="2">
        <v>1770</v>
      </c>
      <c r="V71" s="7">
        <f t="shared" si="17"/>
        <v>0.64363636363636367</v>
      </c>
    </row>
    <row r="72" spans="1:22" x14ac:dyDescent="0.25">
      <c r="A72" s="2" t="s">
        <v>4</v>
      </c>
      <c r="B72" s="2" t="s">
        <v>76</v>
      </c>
      <c r="C72" s="30">
        <v>151.66666666666666</v>
      </c>
      <c r="D72" s="30">
        <v>200.66666666666666</v>
      </c>
      <c r="E72" s="2">
        <v>133</v>
      </c>
      <c r="F72" s="7">
        <f t="shared" si="9"/>
        <v>0.87692307692307703</v>
      </c>
      <c r="G72" s="2">
        <v>113</v>
      </c>
      <c r="H72" s="7">
        <f t="shared" si="10"/>
        <v>0.74505494505494507</v>
      </c>
      <c r="I72" s="2">
        <v>93</v>
      </c>
      <c r="J72" s="7">
        <f t="shared" si="11"/>
        <v>0.46345514950166117</v>
      </c>
      <c r="K72" s="2">
        <v>78</v>
      </c>
      <c r="L72" s="7">
        <f t="shared" si="12"/>
        <v>0.51428571428571435</v>
      </c>
      <c r="M72" s="2">
        <v>64</v>
      </c>
      <c r="N72" s="7">
        <f t="shared" si="13"/>
        <v>0.318936877076412</v>
      </c>
      <c r="O72" s="2">
        <v>124</v>
      </c>
      <c r="P72" s="7">
        <f t="shared" si="14"/>
        <v>0.81758241758241768</v>
      </c>
      <c r="Q72" s="2">
        <v>64</v>
      </c>
      <c r="R72" s="7">
        <f t="shared" si="15"/>
        <v>0.318936877076412</v>
      </c>
      <c r="S72" s="2">
        <v>104</v>
      </c>
      <c r="T72" s="7">
        <f t="shared" si="16"/>
        <v>0.68571428571428572</v>
      </c>
      <c r="U72" s="2">
        <v>85</v>
      </c>
      <c r="V72" s="7">
        <f t="shared" si="17"/>
        <v>0.42358803986710963</v>
      </c>
    </row>
    <row r="73" spans="1:22" x14ac:dyDescent="0.25">
      <c r="A73" s="2" t="s">
        <v>5</v>
      </c>
      <c r="B73" s="2" t="s">
        <v>77</v>
      </c>
      <c r="C73" s="30">
        <v>82</v>
      </c>
      <c r="D73" s="30">
        <v>110</v>
      </c>
      <c r="E73" s="2">
        <v>78</v>
      </c>
      <c r="F73" s="7">
        <f t="shared" si="9"/>
        <v>0.95121951219512191</v>
      </c>
      <c r="G73" s="2">
        <v>74</v>
      </c>
      <c r="H73" s="7">
        <f t="shared" si="10"/>
        <v>0.90243902439024393</v>
      </c>
      <c r="I73" s="2">
        <v>73</v>
      </c>
      <c r="J73" s="7">
        <f t="shared" si="11"/>
        <v>0.66363636363636369</v>
      </c>
      <c r="K73" s="2">
        <v>72</v>
      </c>
      <c r="L73" s="7">
        <f t="shared" si="12"/>
        <v>0.87804878048780488</v>
      </c>
      <c r="M73" s="2">
        <v>51</v>
      </c>
      <c r="N73" s="7">
        <f t="shared" si="13"/>
        <v>0.46363636363636362</v>
      </c>
      <c r="O73" s="2">
        <v>74</v>
      </c>
      <c r="P73" s="7">
        <f t="shared" si="14"/>
        <v>0.90243902439024393</v>
      </c>
      <c r="Q73" s="2">
        <v>76</v>
      </c>
      <c r="R73" s="7">
        <f t="shared" si="15"/>
        <v>0.69090909090909092</v>
      </c>
      <c r="S73" s="2">
        <v>58</v>
      </c>
      <c r="T73" s="7">
        <f t="shared" si="16"/>
        <v>0.70731707317073167</v>
      </c>
      <c r="U73" s="2">
        <v>79</v>
      </c>
      <c r="V73" s="7">
        <f t="shared" si="17"/>
        <v>0.71818181818181814</v>
      </c>
    </row>
    <row r="74" spans="1:22" x14ac:dyDescent="0.25">
      <c r="A74" s="2" t="s">
        <v>2</v>
      </c>
      <c r="B74" s="2" t="s">
        <v>78</v>
      </c>
      <c r="C74" s="30">
        <v>112.66666666666667</v>
      </c>
      <c r="D74" s="30">
        <v>107.66666666666667</v>
      </c>
      <c r="E74" s="2">
        <v>106</v>
      </c>
      <c r="F74" s="7">
        <f t="shared" si="9"/>
        <v>0.94082840236686383</v>
      </c>
      <c r="G74" s="2">
        <v>91</v>
      </c>
      <c r="H74" s="7">
        <f t="shared" si="10"/>
        <v>0.80769230769230771</v>
      </c>
      <c r="I74" s="2">
        <v>68</v>
      </c>
      <c r="J74" s="7">
        <f t="shared" si="11"/>
        <v>0.63157894736842102</v>
      </c>
      <c r="K74" s="2">
        <v>106</v>
      </c>
      <c r="L74" s="7">
        <f t="shared" si="12"/>
        <v>0.94082840236686383</v>
      </c>
      <c r="M74" s="2">
        <v>64</v>
      </c>
      <c r="N74" s="7">
        <f t="shared" si="13"/>
        <v>0.59442724458204332</v>
      </c>
      <c r="O74" s="2">
        <v>109</v>
      </c>
      <c r="P74" s="7">
        <f t="shared" si="14"/>
        <v>0.96745562130177509</v>
      </c>
      <c r="Q74" s="2">
        <v>67</v>
      </c>
      <c r="R74" s="7">
        <f t="shared" si="15"/>
        <v>0.62229102167182659</v>
      </c>
      <c r="S74" s="2">
        <v>112</v>
      </c>
      <c r="T74" s="7">
        <f t="shared" si="16"/>
        <v>0.99408284023668636</v>
      </c>
      <c r="U74" s="2">
        <v>67</v>
      </c>
      <c r="V74" s="7">
        <f t="shared" si="17"/>
        <v>0.62229102167182659</v>
      </c>
    </row>
    <row r="75" spans="1:22" x14ac:dyDescent="0.25">
      <c r="A75" s="2" t="s">
        <v>2</v>
      </c>
      <c r="B75" s="2" t="s">
        <v>79</v>
      </c>
      <c r="C75" s="30">
        <v>335.33333333333331</v>
      </c>
      <c r="D75" s="30">
        <v>388</v>
      </c>
      <c r="E75" s="2">
        <v>306</v>
      </c>
      <c r="F75" s="7">
        <f t="shared" si="9"/>
        <v>0.91252485089463231</v>
      </c>
      <c r="G75" s="2">
        <v>285</v>
      </c>
      <c r="H75" s="7">
        <f t="shared" si="10"/>
        <v>0.8499005964214712</v>
      </c>
      <c r="I75" s="2">
        <v>231</v>
      </c>
      <c r="J75" s="7">
        <f t="shared" si="11"/>
        <v>0.59536082474226804</v>
      </c>
      <c r="K75" s="2">
        <v>197</v>
      </c>
      <c r="L75" s="7">
        <f t="shared" si="12"/>
        <v>0.5874751491053678</v>
      </c>
      <c r="M75" s="2">
        <v>141</v>
      </c>
      <c r="N75" s="7">
        <f t="shared" si="13"/>
        <v>0.36340206185567009</v>
      </c>
      <c r="O75" s="2">
        <v>269</v>
      </c>
      <c r="P75" s="7">
        <f t="shared" si="14"/>
        <v>0.80218687872763428</v>
      </c>
      <c r="Q75" s="2">
        <v>214</v>
      </c>
      <c r="R75" s="7">
        <f t="shared" si="15"/>
        <v>0.55154639175257736</v>
      </c>
      <c r="S75" s="2">
        <v>209</v>
      </c>
      <c r="T75" s="7">
        <f t="shared" si="16"/>
        <v>0.62326043737574555</v>
      </c>
      <c r="U75" s="2">
        <v>232</v>
      </c>
      <c r="V75" s="7">
        <f t="shared" si="17"/>
        <v>0.59793814432989689</v>
      </c>
    </row>
    <row r="76" spans="1:22" x14ac:dyDescent="0.25">
      <c r="A76" s="2" t="s">
        <v>3</v>
      </c>
      <c r="B76" s="2" t="s">
        <v>80</v>
      </c>
      <c r="C76" s="30">
        <v>34.666666666666664</v>
      </c>
      <c r="D76" s="30">
        <v>39.666666666666664</v>
      </c>
      <c r="E76" s="2">
        <v>35</v>
      </c>
      <c r="F76" s="7">
        <f t="shared" si="9"/>
        <v>1.0096153846153846</v>
      </c>
      <c r="G76" s="2">
        <v>31</v>
      </c>
      <c r="H76" s="7">
        <f t="shared" si="10"/>
        <v>0.89423076923076927</v>
      </c>
      <c r="I76" s="2">
        <v>30</v>
      </c>
      <c r="J76" s="7">
        <f t="shared" si="11"/>
        <v>0.75630252100840345</v>
      </c>
      <c r="K76" s="2">
        <v>45</v>
      </c>
      <c r="L76" s="7">
        <f t="shared" si="12"/>
        <v>1.2980769230769231</v>
      </c>
      <c r="M76" s="2">
        <v>30</v>
      </c>
      <c r="N76" s="7">
        <f t="shared" si="13"/>
        <v>0.75630252100840345</v>
      </c>
      <c r="O76" s="2">
        <v>45</v>
      </c>
      <c r="P76" s="7">
        <f t="shared" si="14"/>
        <v>1.2980769230769231</v>
      </c>
      <c r="Q76" s="2">
        <v>31</v>
      </c>
      <c r="R76" s="7">
        <f t="shared" si="15"/>
        <v>0.78151260504201681</v>
      </c>
      <c r="S76" s="2">
        <v>47</v>
      </c>
      <c r="T76" s="7">
        <f t="shared" si="16"/>
        <v>1.3557692307692308</v>
      </c>
      <c r="U76" s="2">
        <v>29</v>
      </c>
      <c r="V76" s="7">
        <f t="shared" si="17"/>
        <v>0.73109243697478998</v>
      </c>
    </row>
    <row r="77" spans="1:22" x14ac:dyDescent="0.25">
      <c r="A77" s="2" t="s">
        <v>4</v>
      </c>
      <c r="B77" s="2" t="s">
        <v>81</v>
      </c>
      <c r="C77" s="30">
        <v>70.333333333333329</v>
      </c>
      <c r="D77" s="30">
        <v>64</v>
      </c>
      <c r="E77" s="2">
        <v>73</v>
      </c>
      <c r="F77" s="7">
        <f t="shared" si="9"/>
        <v>1.0379146919431281</v>
      </c>
      <c r="G77" s="2">
        <v>60</v>
      </c>
      <c r="H77" s="7">
        <f t="shared" si="10"/>
        <v>0.85308056872037918</v>
      </c>
      <c r="I77" s="2">
        <v>79</v>
      </c>
      <c r="J77" s="7">
        <f t="shared" si="11"/>
        <v>1.234375</v>
      </c>
      <c r="K77" s="2">
        <v>66</v>
      </c>
      <c r="L77" s="7">
        <f t="shared" si="12"/>
        <v>0.93838862559241709</v>
      </c>
      <c r="M77" s="2">
        <v>59</v>
      </c>
      <c r="N77" s="7">
        <f t="shared" si="13"/>
        <v>0.921875</v>
      </c>
      <c r="O77" s="2">
        <v>68</v>
      </c>
      <c r="P77" s="7">
        <f t="shared" si="14"/>
        <v>0.96682464454976313</v>
      </c>
      <c r="Q77" s="2">
        <v>65</v>
      </c>
      <c r="R77" s="7">
        <f t="shared" si="15"/>
        <v>1.015625</v>
      </c>
      <c r="S77" s="2">
        <v>70</v>
      </c>
      <c r="T77" s="7">
        <f t="shared" si="16"/>
        <v>0.99526066350710907</v>
      </c>
      <c r="U77" s="2">
        <v>76</v>
      </c>
      <c r="V77" s="7">
        <f t="shared" si="17"/>
        <v>1.1875</v>
      </c>
    </row>
    <row r="78" spans="1:22" x14ac:dyDescent="0.25">
      <c r="A78" s="2" t="s">
        <v>2</v>
      </c>
      <c r="B78" s="2" t="s">
        <v>82</v>
      </c>
      <c r="C78" s="30">
        <v>1975</v>
      </c>
      <c r="D78" s="30">
        <v>2100.6666666666665</v>
      </c>
      <c r="E78" s="2">
        <v>1389</v>
      </c>
      <c r="F78" s="7">
        <f t="shared" si="9"/>
        <v>0.70329113924050635</v>
      </c>
      <c r="G78" s="2">
        <v>1180</v>
      </c>
      <c r="H78" s="7">
        <f t="shared" si="10"/>
        <v>0.59746835443037971</v>
      </c>
      <c r="I78" s="2">
        <v>1459</v>
      </c>
      <c r="J78" s="7">
        <f t="shared" si="11"/>
        <v>0.69454141542367509</v>
      </c>
      <c r="K78" s="2">
        <v>1326</v>
      </c>
      <c r="L78" s="7">
        <f t="shared" si="12"/>
        <v>0.67139240506329112</v>
      </c>
      <c r="M78" s="2">
        <v>1298</v>
      </c>
      <c r="N78" s="7">
        <f t="shared" si="13"/>
        <v>0.61789907965725166</v>
      </c>
      <c r="O78" s="2">
        <v>1312</v>
      </c>
      <c r="P78" s="7">
        <f t="shared" si="14"/>
        <v>0.66430379746835444</v>
      </c>
      <c r="Q78" s="2">
        <v>1261</v>
      </c>
      <c r="R78" s="7">
        <f t="shared" si="15"/>
        <v>0.60028562361155191</v>
      </c>
      <c r="S78" s="2">
        <v>1079</v>
      </c>
      <c r="T78" s="7">
        <f t="shared" si="16"/>
        <v>0.54632911392405059</v>
      </c>
      <c r="U78" s="2">
        <v>1411</v>
      </c>
      <c r="V78" s="7">
        <f t="shared" si="17"/>
        <v>0.67169152649952402</v>
      </c>
    </row>
    <row r="79" spans="1:22" x14ac:dyDescent="0.25">
      <c r="A79" s="2" t="s">
        <v>2</v>
      </c>
      <c r="B79" s="2" t="s">
        <v>83</v>
      </c>
      <c r="C79" s="30">
        <v>1315.6666666666667</v>
      </c>
      <c r="D79" s="30">
        <v>1432.3333333333333</v>
      </c>
      <c r="E79" s="2">
        <v>1033</v>
      </c>
      <c r="F79" s="7">
        <f t="shared" si="9"/>
        <v>0.78515328097289072</v>
      </c>
      <c r="G79" s="2">
        <v>947</v>
      </c>
      <c r="H79" s="7">
        <f t="shared" si="10"/>
        <v>0.71978718013681275</v>
      </c>
      <c r="I79" s="2">
        <v>794</v>
      </c>
      <c r="J79" s="7">
        <f t="shared" si="11"/>
        <v>0.55434023737491278</v>
      </c>
      <c r="K79" s="2">
        <v>843</v>
      </c>
      <c r="L79" s="7">
        <f t="shared" si="12"/>
        <v>0.64073980238155559</v>
      </c>
      <c r="M79" s="2">
        <v>708</v>
      </c>
      <c r="N79" s="7">
        <f t="shared" si="13"/>
        <v>0.49429834768443104</v>
      </c>
      <c r="O79" s="2">
        <v>970</v>
      </c>
      <c r="P79" s="7">
        <f t="shared" si="14"/>
        <v>0.73726881175576386</v>
      </c>
      <c r="Q79" s="2">
        <v>904</v>
      </c>
      <c r="R79" s="7">
        <f t="shared" si="15"/>
        <v>0.63113800325808711</v>
      </c>
      <c r="S79" s="2">
        <v>894</v>
      </c>
      <c r="T79" s="7">
        <f t="shared" si="16"/>
        <v>0.67950342031922972</v>
      </c>
      <c r="U79" s="2">
        <v>813</v>
      </c>
      <c r="V79" s="7">
        <f t="shared" si="17"/>
        <v>0.56760530602746107</v>
      </c>
    </row>
    <row r="80" spans="1:22" s="42" customFormat="1" x14ac:dyDescent="0.25"/>
    <row r="81" spans="1:22" s="52" customFormat="1" x14ac:dyDescent="0.25">
      <c r="A81" s="42"/>
      <c r="B81" s="47" t="s">
        <v>111</v>
      </c>
      <c r="C81" s="48">
        <f>SUMIF($A$2:$A$79,"Norte",C$2:C$79)</f>
        <v>1952</v>
      </c>
      <c r="D81" s="48">
        <f>SUMIF($A$2:$A$79,"Norte",D$2:D$79)</f>
        <v>2183.6666666666665</v>
      </c>
      <c r="E81" s="53">
        <f>SUMIF($A$2:$A$79,"Norte",E$2:E$79)</f>
        <v>1765</v>
      </c>
      <c r="F81" s="54">
        <f t="shared" ref="F81:F84" si="18">E81/C81</f>
        <v>0.90420081967213117</v>
      </c>
      <c r="G81" s="53">
        <f>SUMIF($A$2:$A$79,"Norte",G$2:G$79)</f>
        <v>1566</v>
      </c>
      <c r="H81" s="54">
        <f t="shared" ref="H81:H84" si="19">G81/C81</f>
        <v>0.80225409836065575</v>
      </c>
      <c r="I81" s="53">
        <f>SUMIF($A$2:$A$79,"Norte",I$2:I$79)</f>
        <v>1416</v>
      </c>
      <c r="J81" s="54">
        <f>I81/D81</f>
        <v>0.64845061822622507</v>
      </c>
      <c r="K81" s="53">
        <f>SUMIF($A$2:$A$79,"Norte",K$2:K$79)</f>
        <v>1456</v>
      </c>
      <c r="L81" s="54">
        <f t="shared" ref="L81:L84" si="20">K81/C81</f>
        <v>0.74590163934426235</v>
      </c>
      <c r="M81" s="53">
        <f>SUMIF($A$2:$A$79,"Norte",M$2:M$79)</f>
        <v>1169</v>
      </c>
      <c r="N81" s="54">
        <f>M81/D81</f>
        <v>0.53533811631811945</v>
      </c>
      <c r="O81" s="53">
        <f>SUMIF($A$2:$A$79,"Norte",O$2:O$79)</f>
        <v>1545</v>
      </c>
      <c r="P81" s="54">
        <f t="shared" ref="P81:P84" si="21">O81/C81</f>
        <v>0.79149590163934425</v>
      </c>
      <c r="Q81" s="53">
        <f>SUMIF($A$2:$A$79,"Norte",Q$2:Q$79)</f>
        <v>1289</v>
      </c>
      <c r="R81" s="54">
        <f>Q81/D81</f>
        <v>0.59029155854068083</v>
      </c>
      <c r="S81" s="53">
        <f>SUMIF($A$2:$A$79,"Norte",S$2:S$79)</f>
        <v>1474</v>
      </c>
      <c r="T81" s="54">
        <f t="shared" ref="T81:T84" si="22">S81/C81</f>
        <v>0.75512295081967218</v>
      </c>
      <c r="U81" s="53">
        <f>SUMIF($A$2:$A$79,"Norte",U$2:U$79)</f>
        <v>1432</v>
      </c>
      <c r="V81" s="54">
        <f>U81/D81</f>
        <v>0.65577774385589993</v>
      </c>
    </row>
    <row r="82" spans="1:22" s="52" customFormat="1" x14ac:dyDescent="0.25">
      <c r="A82" s="42"/>
      <c r="B82" s="47" t="s">
        <v>112</v>
      </c>
      <c r="C82" s="48">
        <f>SUMIF($A$2:$A$79,"Central",C$2:C$79)</f>
        <v>2313.6666666666665</v>
      </c>
      <c r="D82" s="48">
        <f>SUMIF($A$2:$A$79,"Central",D$2:D$79)</f>
        <v>2560</v>
      </c>
      <c r="E82" s="53">
        <f>SUMIF($A$2:$A$79,"Central",E$2:E$79)</f>
        <v>1896</v>
      </c>
      <c r="F82" s="54">
        <f t="shared" si="18"/>
        <v>0.81947846131681323</v>
      </c>
      <c r="G82" s="53">
        <f>SUMIF($A$2:$A$79,"Central",G$2:G$79)</f>
        <v>1701</v>
      </c>
      <c r="H82" s="54">
        <f t="shared" si="19"/>
        <v>0.73519665754214092</v>
      </c>
      <c r="I82" s="53">
        <f>SUMIF($A$2:$A$79,"Central",I$2:I$79)</f>
        <v>1621</v>
      </c>
      <c r="J82" s="54">
        <f t="shared" ref="J82:J85" si="23">I82/D82</f>
        <v>0.63320312499999998</v>
      </c>
      <c r="K82" s="53">
        <f>SUMIF($A$2:$A$79,"Central",K$2:K$79)</f>
        <v>1617</v>
      </c>
      <c r="L82" s="54">
        <f t="shared" si="20"/>
        <v>0.6988906497622821</v>
      </c>
      <c r="M82" s="53">
        <f>SUMIF($A$2:$A$79,"Central",M$2:M$79)</f>
        <v>1343</v>
      </c>
      <c r="N82" s="54">
        <f t="shared" ref="N82:N85" si="24">M82/D82</f>
        <v>0.52460937500000004</v>
      </c>
      <c r="O82" s="53">
        <f>SUMIF($A$2:$A$79,"Central",O$2:O$79)</f>
        <v>1738</v>
      </c>
      <c r="P82" s="54">
        <f t="shared" si="21"/>
        <v>0.75118858954041212</v>
      </c>
      <c r="Q82" s="53">
        <f>SUMIF($A$2:$A$79,"Central",Q$2:Q$79)</f>
        <v>1457</v>
      </c>
      <c r="R82" s="54">
        <f t="shared" ref="R82:R85" si="25">Q82/D82</f>
        <v>0.56914062499999996</v>
      </c>
      <c r="S82" s="53">
        <f>SUMIF($A$2:$A$79,"Central",S$2:S$79)</f>
        <v>1766</v>
      </c>
      <c r="T82" s="54">
        <f t="shared" si="22"/>
        <v>0.76329059213369832</v>
      </c>
      <c r="U82" s="53">
        <f>SUMIF($A$2:$A$79,"Central",U$2:U$79)</f>
        <v>1570</v>
      </c>
      <c r="V82" s="54">
        <f t="shared" ref="V82:V85" si="26">U82/D82</f>
        <v>0.61328125</v>
      </c>
    </row>
    <row r="83" spans="1:22" s="52" customFormat="1" x14ac:dyDescent="0.25">
      <c r="A83" s="42"/>
      <c r="B83" s="47" t="s">
        <v>113</v>
      </c>
      <c r="C83" s="48">
        <f>SUMIF($A$2:$A$79,"Metropolitana",C$2:C$79)</f>
        <v>10365.666666666666</v>
      </c>
      <c r="D83" s="48">
        <f>SUMIF($A$2:$A$79,"Metropolitana",D$2:D$79)</f>
        <v>11151.000000000002</v>
      </c>
      <c r="E83" s="53">
        <f>SUMIF($A$2:$A$79,"Metropolitana",E$2:E$79)</f>
        <v>8653</v>
      </c>
      <c r="F83" s="54">
        <f t="shared" si="18"/>
        <v>0.83477505868733326</v>
      </c>
      <c r="G83" s="53">
        <f>SUMIF($A$2:$A$79,"Metropolitana",G$2:G$79)</f>
        <v>8076</v>
      </c>
      <c r="H83" s="54">
        <f t="shared" si="19"/>
        <v>0.77911052513104162</v>
      </c>
      <c r="I83" s="53">
        <f>SUMIF($A$2:$A$79,"Metropolitana",I$2:I$79)</f>
        <v>7561</v>
      </c>
      <c r="J83" s="54">
        <f t="shared" si="23"/>
        <v>0.67805577975069486</v>
      </c>
      <c r="K83" s="53">
        <f>SUMIF($A$2:$A$79,"Metropolitana",K$2:K$79)</f>
        <v>7054</v>
      </c>
      <c r="L83" s="54">
        <f t="shared" si="20"/>
        <v>0.68051580538315593</v>
      </c>
      <c r="M83" s="53">
        <f>SUMIF($A$2:$A$79,"Metropolitana",M$2:M$79)</f>
        <v>6491</v>
      </c>
      <c r="N83" s="54">
        <f t="shared" si="24"/>
        <v>0.58210026006636162</v>
      </c>
      <c r="O83" s="53">
        <f>SUMIF($A$2:$A$79,"Metropolitana",O$2:O$79)</f>
        <v>7680</v>
      </c>
      <c r="P83" s="54">
        <f t="shared" si="21"/>
        <v>0.74090748303694898</v>
      </c>
      <c r="Q83" s="53">
        <f>SUMIF($A$2:$A$79,"Metropolitana",Q$2:Q$79)</f>
        <v>7224</v>
      </c>
      <c r="R83" s="54">
        <f t="shared" si="25"/>
        <v>0.6478342749529189</v>
      </c>
      <c r="S83" s="53">
        <f>SUMIF($A$2:$A$79,"Metropolitana",S$2:S$79)</f>
        <v>6764</v>
      </c>
      <c r="T83" s="54">
        <f t="shared" si="22"/>
        <v>0.65253883011222946</v>
      </c>
      <c r="U83" s="53">
        <f>SUMIF($A$2:$A$79,"Metropolitana",U$2:U$79)</f>
        <v>7576</v>
      </c>
      <c r="V83" s="54">
        <f t="shared" si="26"/>
        <v>0.67940095058739114</v>
      </c>
    </row>
    <row r="84" spans="1:22" s="52" customFormat="1" x14ac:dyDescent="0.25">
      <c r="A84" s="42"/>
      <c r="B84" s="47" t="s">
        <v>114</v>
      </c>
      <c r="C84" s="48">
        <f>SUMIF($A$2:$A$79,"sul",C$2:C$79)</f>
        <v>2846.3333333333335</v>
      </c>
      <c r="D84" s="48">
        <f>SUMIF($A$2:$A$79,"sul",D$2:D$79)</f>
        <v>3056.666666666667</v>
      </c>
      <c r="E84" s="53">
        <f>SUMIF($A$2:$A$79,"sul",E$2:E$79)</f>
        <v>2420</v>
      </c>
      <c r="F84" s="54">
        <f t="shared" si="18"/>
        <v>0.85021665300386462</v>
      </c>
      <c r="G84" s="53">
        <f>SUMIF($A$2:$A$79,"sul",G$2:G$79)</f>
        <v>2179</v>
      </c>
      <c r="H84" s="54">
        <f t="shared" si="19"/>
        <v>0.76554631689893426</v>
      </c>
      <c r="I84" s="53">
        <f>SUMIF($A$2:$A$79,"sul",I$2:I$79)</f>
        <v>2119</v>
      </c>
      <c r="J84" s="54">
        <f t="shared" si="23"/>
        <v>0.69323882224645572</v>
      </c>
      <c r="K84" s="53">
        <f>SUMIF($A$2:$A$79,"sul",K$2:K$79)</f>
        <v>2074</v>
      </c>
      <c r="L84" s="54">
        <f t="shared" si="20"/>
        <v>0.72865675137603936</v>
      </c>
      <c r="M84" s="53">
        <f>SUMIF($A$2:$A$79,"sul",M$2:M$79)</f>
        <v>1759</v>
      </c>
      <c r="N84" s="54">
        <f t="shared" si="24"/>
        <v>0.57546346782988</v>
      </c>
      <c r="O84" s="53">
        <f>SUMIF($A$2:$A$79,"sul",O$2:O$79)</f>
        <v>2237</v>
      </c>
      <c r="P84" s="54">
        <f t="shared" si="21"/>
        <v>0.78592341023539047</v>
      </c>
      <c r="Q84" s="53">
        <f>SUMIF($A$2:$A$79,"sul",Q$2:Q$79)</f>
        <v>2009</v>
      </c>
      <c r="R84" s="54">
        <f t="shared" si="25"/>
        <v>0.65725190839694647</v>
      </c>
      <c r="S84" s="53">
        <f>SUMIF($A$2:$A$79,"sul",S$2:S$79)</f>
        <v>2045</v>
      </c>
      <c r="T84" s="54">
        <f t="shared" si="22"/>
        <v>0.71846820470781114</v>
      </c>
      <c r="U84" s="53">
        <f>SUMIF($A$2:$A$79,"sul",U$2:U$79)</f>
        <v>2102</v>
      </c>
      <c r="V84" s="54">
        <f t="shared" si="26"/>
        <v>0.68767720828789525</v>
      </c>
    </row>
    <row r="85" spans="1:22" s="52" customFormat="1" x14ac:dyDescent="0.25">
      <c r="A85" s="42"/>
      <c r="B85" s="49" t="s">
        <v>110</v>
      </c>
      <c r="C85" s="50">
        <f>SUM(C2:C79)</f>
        <v>17477.666666666668</v>
      </c>
      <c r="D85" s="50">
        <f>SUM(D2:D79)</f>
        <v>18951.333333333332</v>
      </c>
      <c r="E85" s="49">
        <f>SUM(E2:E79)</f>
        <v>14734</v>
      </c>
      <c r="F85" s="51">
        <f>E85/C85</f>
        <v>0.84301870959128788</v>
      </c>
      <c r="G85" s="49">
        <f>SUM(G2:G79)</f>
        <v>13522</v>
      </c>
      <c r="H85" s="51">
        <f>G85/C85</f>
        <v>0.77367306848740292</v>
      </c>
      <c r="I85" s="49">
        <f>SUM(I2:I79)</f>
        <v>12717</v>
      </c>
      <c r="J85" s="51">
        <f t="shared" si="23"/>
        <v>0.67103457980089354</v>
      </c>
      <c r="K85" s="49">
        <f>SUM(K2:K79)</f>
        <v>12201</v>
      </c>
      <c r="L85" s="51">
        <f>K85/C85</f>
        <v>0.69809089695420823</v>
      </c>
      <c r="M85" s="49">
        <f>SUM(M2:M79)</f>
        <v>10762</v>
      </c>
      <c r="N85" s="51">
        <f t="shared" si="24"/>
        <v>0.56787561121469032</v>
      </c>
      <c r="O85" s="49">
        <f>SUM(O2:O79)</f>
        <v>13200</v>
      </c>
      <c r="P85" s="51">
        <f>O85/C85</f>
        <v>0.7552495565769648</v>
      </c>
      <c r="Q85" s="49">
        <f>SUM(Q2:Q79)</f>
        <v>11979</v>
      </c>
      <c r="R85" s="51">
        <f t="shared" si="25"/>
        <v>0.63209272874379996</v>
      </c>
      <c r="S85" s="49">
        <f>SUM(S2:S79)</f>
        <v>12049</v>
      </c>
      <c r="T85" s="51">
        <f>S85/C85</f>
        <v>0.68939408387847345</v>
      </c>
      <c r="U85" s="49">
        <f>SUM(U2:U79)</f>
        <v>12680</v>
      </c>
      <c r="V85" s="51">
        <f t="shared" si="26"/>
        <v>0.66908221057445394</v>
      </c>
    </row>
    <row r="87" spans="1:22" s="42" customFormat="1" x14ac:dyDescent="0.25"/>
    <row r="88" spans="1:22" x14ac:dyDescent="0.25">
      <c r="A88" s="31" t="s">
        <v>158</v>
      </c>
      <c r="B88" s="8"/>
      <c r="C88" s="8"/>
      <c r="D88" s="8"/>
    </row>
    <row r="89" spans="1:22" x14ac:dyDescent="0.25">
      <c r="A89" s="31" t="s">
        <v>159</v>
      </c>
      <c r="B89" s="8"/>
      <c r="C89" s="8"/>
      <c r="D89" s="8"/>
    </row>
    <row r="90" spans="1:22" x14ac:dyDescent="0.25">
      <c r="A90" s="11" t="s">
        <v>156</v>
      </c>
    </row>
    <row r="91" spans="1:22" x14ac:dyDescent="0.25">
      <c r="A91" t="s">
        <v>157</v>
      </c>
    </row>
    <row r="92" spans="1:22" x14ac:dyDescent="0.25">
      <c r="A92" t="s">
        <v>88</v>
      </c>
    </row>
    <row r="93" spans="1:22" ht="17.25" x14ac:dyDescent="0.25">
      <c r="A93" s="1" t="s">
        <v>89</v>
      </c>
    </row>
    <row r="94" spans="1:22" x14ac:dyDescent="0.25">
      <c r="A94" t="s">
        <v>90</v>
      </c>
    </row>
    <row r="95" spans="1:22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F82:I84 F85:I85 F81:I81 S81:U81 S82:U84 S85:U85 O85:Q85 O82:Q84 O81:Q81 K85:M85 K82:M84 K81:M81 J85 J81 N81 J82:J84 N82:N84 N85 R81 R82:R84 R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N87" sqref="N87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16384" width="9.140625" style="12"/>
  </cols>
  <sheetData>
    <row r="1" spans="1:9" ht="24.75" customHeight="1" thickBot="1" x14ac:dyDescent="0.3">
      <c r="A1" s="9" t="s">
        <v>0</v>
      </c>
      <c r="B1" s="10" t="s">
        <v>1</v>
      </c>
      <c r="C1" s="23" t="s">
        <v>86</v>
      </c>
      <c r="I1" s="13"/>
    </row>
    <row r="2" spans="1:9" x14ac:dyDescent="0.25">
      <c r="A2" s="24" t="s">
        <v>2</v>
      </c>
      <c r="B2" s="25" t="s">
        <v>6</v>
      </c>
      <c r="C2" s="36">
        <v>78.030810448760874</v>
      </c>
      <c r="I2" s="13"/>
    </row>
    <row r="3" spans="1:9" x14ac:dyDescent="0.25">
      <c r="A3" s="26" t="s">
        <v>101</v>
      </c>
      <c r="B3" s="27" t="s">
        <v>7</v>
      </c>
      <c r="C3" s="37">
        <v>46.112115732368899</v>
      </c>
      <c r="I3" s="13"/>
    </row>
    <row r="4" spans="1:9" x14ac:dyDescent="0.25">
      <c r="A4" s="26" t="s">
        <v>101</v>
      </c>
      <c r="B4" s="27" t="s">
        <v>8</v>
      </c>
      <c r="C4" s="37">
        <v>41.140529531568227</v>
      </c>
      <c r="I4" s="13"/>
    </row>
    <row r="5" spans="1:9" x14ac:dyDescent="0.25">
      <c r="A5" s="26" t="s">
        <v>5</v>
      </c>
      <c r="B5" s="27" t="s">
        <v>9</v>
      </c>
      <c r="C5" s="37">
        <v>34.467776973207819</v>
      </c>
      <c r="I5" s="13"/>
    </row>
    <row r="6" spans="1:9" x14ac:dyDescent="0.25">
      <c r="A6" s="26" t="s">
        <v>5</v>
      </c>
      <c r="B6" s="27" t="s">
        <v>10</v>
      </c>
      <c r="C6" s="37">
        <v>14.774494556765164</v>
      </c>
      <c r="I6" s="13"/>
    </row>
    <row r="7" spans="1:9" x14ac:dyDescent="0.25">
      <c r="A7" s="26" t="s">
        <v>101</v>
      </c>
      <c r="B7" s="27" t="s">
        <v>11</v>
      </c>
      <c r="C7" s="37">
        <v>32.066508313539195</v>
      </c>
      <c r="I7" s="13"/>
    </row>
    <row r="8" spans="1:9" x14ac:dyDescent="0.25">
      <c r="A8" s="26" t="s">
        <v>5</v>
      </c>
      <c r="B8" s="27" t="s">
        <v>12</v>
      </c>
      <c r="C8" s="37">
        <v>31.417624521072796</v>
      </c>
      <c r="I8" s="13"/>
    </row>
    <row r="9" spans="1:9" x14ac:dyDescent="0.25">
      <c r="A9" s="26" t="s">
        <v>5</v>
      </c>
      <c r="B9" s="27" t="s">
        <v>13</v>
      </c>
      <c r="C9" s="37">
        <v>18.83656509695291</v>
      </c>
      <c r="I9" s="13"/>
    </row>
    <row r="10" spans="1:9" x14ac:dyDescent="0.25">
      <c r="A10" s="26" t="s">
        <v>2</v>
      </c>
      <c r="B10" s="27" t="s">
        <v>14</v>
      </c>
      <c r="C10" s="37">
        <v>39.976825028968719</v>
      </c>
      <c r="I10" s="13"/>
    </row>
    <row r="11" spans="1:9" x14ac:dyDescent="0.25">
      <c r="A11" s="26" t="s">
        <v>5</v>
      </c>
      <c r="B11" s="27" t="s">
        <v>15</v>
      </c>
      <c r="C11" s="37">
        <v>25.511811023622048</v>
      </c>
      <c r="I11" s="13"/>
    </row>
    <row r="12" spans="1:9" x14ac:dyDescent="0.25">
      <c r="A12" s="26" t="s">
        <v>101</v>
      </c>
      <c r="B12" s="27" t="s">
        <v>16</v>
      </c>
      <c r="C12" s="37">
        <v>35.443037974683541</v>
      </c>
      <c r="I12" s="13"/>
    </row>
    <row r="13" spans="1:9" x14ac:dyDescent="0.25">
      <c r="A13" s="26" t="s">
        <v>101</v>
      </c>
      <c r="B13" s="27" t="s">
        <v>17</v>
      </c>
      <c r="C13" s="37">
        <v>33.868243243243242</v>
      </c>
      <c r="I13" s="13"/>
    </row>
    <row r="14" spans="1:9" x14ac:dyDescent="0.25">
      <c r="A14" s="26" t="s">
        <v>101</v>
      </c>
      <c r="B14" s="27" t="s">
        <v>18</v>
      </c>
      <c r="C14" s="37">
        <v>25.188916876574307</v>
      </c>
      <c r="I14" s="13"/>
    </row>
    <row r="15" spans="1:9" x14ac:dyDescent="0.25">
      <c r="A15" s="26" t="s">
        <v>5</v>
      </c>
      <c r="B15" s="27" t="s">
        <v>19</v>
      </c>
      <c r="C15" s="37">
        <v>23.52941176470588</v>
      </c>
      <c r="I15" s="13"/>
    </row>
    <row r="16" spans="1:9" x14ac:dyDescent="0.25">
      <c r="A16" s="26" t="s">
        <v>2</v>
      </c>
      <c r="B16" s="27" t="s">
        <v>20</v>
      </c>
      <c r="C16" s="37">
        <v>48.085106382978722</v>
      </c>
      <c r="I16" s="13"/>
    </row>
    <row r="17" spans="1:9" x14ac:dyDescent="0.25">
      <c r="A17" s="26" t="s">
        <v>5</v>
      </c>
      <c r="B17" s="27" t="s">
        <v>21</v>
      </c>
      <c r="C17" s="37">
        <v>41.169305724725945</v>
      </c>
      <c r="I17" s="13"/>
    </row>
    <row r="18" spans="1:9" x14ac:dyDescent="0.25">
      <c r="A18" s="26" t="s">
        <v>2</v>
      </c>
      <c r="B18" s="27" t="s">
        <v>22</v>
      </c>
      <c r="C18" s="37">
        <v>35.064172089660161</v>
      </c>
      <c r="I18" s="13"/>
    </row>
    <row r="19" spans="1:9" x14ac:dyDescent="0.25">
      <c r="A19" s="26" t="s">
        <v>5</v>
      </c>
      <c r="B19" s="27" t="s">
        <v>23</v>
      </c>
      <c r="C19" s="37">
        <v>24.370240187463384</v>
      </c>
      <c r="I19" s="13"/>
    </row>
    <row r="20" spans="1:9" x14ac:dyDescent="0.25">
      <c r="A20" s="26" t="s">
        <v>101</v>
      </c>
      <c r="B20" s="27" t="s">
        <v>24</v>
      </c>
      <c r="C20" s="37">
        <v>28.452380952380953</v>
      </c>
      <c r="I20" s="13"/>
    </row>
    <row r="21" spans="1:9" x14ac:dyDescent="0.25">
      <c r="A21" s="26" t="s">
        <v>101</v>
      </c>
      <c r="B21" s="27" t="s">
        <v>25</v>
      </c>
      <c r="C21" s="37">
        <v>34.451901565995527</v>
      </c>
      <c r="I21" s="13"/>
    </row>
    <row r="22" spans="1:9" x14ac:dyDescent="0.25">
      <c r="A22" s="26" t="s">
        <v>2</v>
      </c>
      <c r="B22" s="27" t="s">
        <v>26</v>
      </c>
      <c r="C22" s="37">
        <v>39.810426540284361</v>
      </c>
      <c r="I22" s="13"/>
    </row>
    <row r="23" spans="1:9" x14ac:dyDescent="0.25">
      <c r="A23" s="26" t="s">
        <v>5</v>
      </c>
      <c r="B23" s="27" t="s">
        <v>27</v>
      </c>
      <c r="C23" s="37">
        <v>52.803738317757009</v>
      </c>
      <c r="I23" s="13"/>
    </row>
    <row r="24" spans="1:9" x14ac:dyDescent="0.25">
      <c r="A24" s="26" t="s">
        <v>2</v>
      </c>
      <c r="B24" s="27" t="s">
        <v>28</v>
      </c>
      <c r="C24" s="37">
        <v>47.994987468671681</v>
      </c>
      <c r="I24" s="13"/>
    </row>
    <row r="25" spans="1:9" x14ac:dyDescent="0.25">
      <c r="A25" s="26" t="s">
        <v>5</v>
      </c>
      <c r="B25" s="27" t="s">
        <v>29</v>
      </c>
      <c r="C25" s="37">
        <v>48.07692307692308</v>
      </c>
      <c r="I25" s="13"/>
    </row>
    <row r="26" spans="1:9" x14ac:dyDescent="0.25">
      <c r="A26" s="26" t="s">
        <v>101</v>
      </c>
      <c r="B26" s="27" t="s">
        <v>30</v>
      </c>
      <c r="C26" s="37">
        <v>27.611940298507463</v>
      </c>
      <c r="I26" s="14"/>
    </row>
    <row r="27" spans="1:9" x14ac:dyDescent="0.25">
      <c r="A27" s="26" t="s">
        <v>2</v>
      </c>
      <c r="B27" s="27" t="s">
        <v>31</v>
      </c>
      <c r="C27" s="37">
        <v>41.107382550335572</v>
      </c>
      <c r="I27" s="14"/>
    </row>
    <row r="28" spans="1:9" x14ac:dyDescent="0.25">
      <c r="A28" s="26" t="s">
        <v>101</v>
      </c>
      <c r="B28" s="27" t="s">
        <v>32</v>
      </c>
      <c r="C28" s="37">
        <v>35.879945429740786</v>
      </c>
      <c r="I28" s="14"/>
    </row>
    <row r="29" spans="1:9" x14ac:dyDescent="0.25">
      <c r="A29" s="26" t="s">
        <v>5</v>
      </c>
      <c r="B29" s="27" t="s">
        <v>33</v>
      </c>
      <c r="C29" s="37">
        <v>22.257053291536049</v>
      </c>
      <c r="I29" s="14"/>
    </row>
    <row r="30" spans="1:9" x14ac:dyDescent="0.25">
      <c r="A30" s="26" t="s">
        <v>2</v>
      </c>
      <c r="B30" s="27" t="s">
        <v>34</v>
      </c>
      <c r="C30" s="37">
        <v>38.444278234854153</v>
      </c>
      <c r="I30" s="14"/>
    </row>
    <row r="31" spans="1:9" x14ac:dyDescent="0.25">
      <c r="A31" s="26" t="s">
        <v>2</v>
      </c>
      <c r="B31" s="27" t="s">
        <v>35</v>
      </c>
      <c r="C31" s="37">
        <v>44.337016574585633</v>
      </c>
      <c r="I31" s="14"/>
    </row>
    <row r="32" spans="1:9" x14ac:dyDescent="0.25">
      <c r="A32" s="26" t="s">
        <v>2</v>
      </c>
      <c r="B32" s="27" t="s">
        <v>36</v>
      </c>
      <c r="C32" s="37">
        <v>47.096774193548384</v>
      </c>
    </row>
    <row r="33" spans="1:3" x14ac:dyDescent="0.25">
      <c r="A33" s="26" t="s">
        <v>5</v>
      </c>
      <c r="B33" s="27" t="s">
        <v>37</v>
      </c>
      <c r="C33" s="37">
        <v>62.00787401574803</v>
      </c>
    </row>
    <row r="34" spans="1:3" x14ac:dyDescent="0.25">
      <c r="A34" s="26" t="s">
        <v>5</v>
      </c>
      <c r="B34" s="27" t="s">
        <v>38</v>
      </c>
      <c r="C34" s="37">
        <v>68.833333333333329</v>
      </c>
    </row>
    <row r="35" spans="1:3" x14ac:dyDescent="0.25">
      <c r="A35" s="26" t="s">
        <v>5</v>
      </c>
      <c r="B35" s="27" t="s">
        <v>39</v>
      </c>
      <c r="C35" s="37">
        <v>41.596638655462186</v>
      </c>
    </row>
    <row r="36" spans="1:3" x14ac:dyDescent="0.25">
      <c r="A36" s="26" t="s">
        <v>2</v>
      </c>
      <c r="B36" s="27" t="s">
        <v>40</v>
      </c>
      <c r="C36" s="37">
        <v>39.059674502712475</v>
      </c>
    </row>
    <row r="37" spans="1:3" x14ac:dyDescent="0.25">
      <c r="A37" s="26" t="s">
        <v>5</v>
      </c>
      <c r="B37" s="27" t="s">
        <v>41</v>
      </c>
      <c r="C37" s="37">
        <v>34.435695538057743</v>
      </c>
    </row>
    <row r="38" spans="1:3" x14ac:dyDescent="0.25">
      <c r="A38" s="26" t="s">
        <v>2</v>
      </c>
      <c r="B38" s="27" t="s">
        <v>42</v>
      </c>
      <c r="C38" s="37">
        <v>43.324937027707811</v>
      </c>
    </row>
    <row r="39" spans="1:3" x14ac:dyDescent="0.25">
      <c r="A39" s="26" t="s">
        <v>5</v>
      </c>
      <c r="B39" s="27" t="s">
        <v>43</v>
      </c>
      <c r="C39" s="37">
        <v>29.360645561762883</v>
      </c>
    </row>
    <row r="40" spans="1:3" x14ac:dyDescent="0.25">
      <c r="A40" s="26" t="s">
        <v>101</v>
      </c>
      <c r="B40" s="27" t="s">
        <v>44</v>
      </c>
      <c r="C40" s="37">
        <v>28.653745416448402</v>
      </c>
    </row>
    <row r="41" spans="1:3" x14ac:dyDescent="0.25">
      <c r="A41" s="26" t="s">
        <v>5</v>
      </c>
      <c r="B41" s="27" t="s">
        <v>45</v>
      </c>
      <c r="C41" s="37">
        <v>45.373665480427043</v>
      </c>
    </row>
    <row r="42" spans="1:3" x14ac:dyDescent="0.25">
      <c r="A42" s="26" t="s">
        <v>2</v>
      </c>
      <c r="B42" s="27" t="s">
        <v>46</v>
      </c>
      <c r="C42" s="37">
        <v>64.651773981603156</v>
      </c>
    </row>
    <row r="43" spans="1:3" x14ac:dyDescent="0.25">
      <c r="A43" s="26" t="s">
        <v>2</v>
      </c>
      <c r="B43" s="27" t="s">
        <v>47</v>
      </c>
      <c r="C43" s="37">
        <v>29.620853080568722</v>
      </c>
    </row>
    <row r="44" spans="1:3" x14ac:dyDescent="0.25">
      <c r="A44" s="26" t="s">
        <v>101</v>
      </c>
      <c r="B44" s="27" t="s">
        <v>48</v>
      </c>
      <c r="C44" s="37">
        <v>32.226134957647282</v>
      </c>
    </row>
    <row r="45" spans="1:3" x14ac:dyDescent="0.25">
      <c r="A45" s="26" t="s">
        <v>101</v>
      </c>
      <c r="B45" s="27" t="s">
        <v>49</v>
      </c>
      <c r="C45" s="37">
        <v>43.538268506900877</v>
      </c>
    </row>
    <row r="46" spans="1:3" x14ac:dyDescent="0.25">
      <c r="A46" s="26" t="s">
        <v>5</v>
      </c>
      <c r="B46" s="27" t="s">
        <v>50</v>
      </c>
      <c r="C46" s="37">
        <v>51.820866141732282</v>
      </c>
    </row>
    <row r="47" spans="1:3" x14ac:dyDescent="0.25">
      <c r="A47" s="26" t="s">
        <v>2</v>
      </c>
      <c r="B47" s="27" t="s">
        <v>51</v>
      </c>
      <c r="C47" s="37">
        <v>57.548240635641314</v>
      </c>
    </row>
    <row r="48" spans="1:3" x14ac:dyDescent="0.25">
      <c r="A48" s="26" t="s">
        <v>101</v>
      </c>
      <c r="B48" s="27" t="s">
        <v>52</v>
      </c>
      <c r="C48" s="37">
        <v>27.902946273830153</v>
      </c>
    </row>
    <row r="49" spans="1:3" x14ac:dyDescent="0.25">
      <c r="A49" s="26" t="s">
        <v>5</v>
      </c>
      <c r="B49" s="27" t="s">
        <v>53</v>
      </c>
      <c r="C49" s="37">
        <v>26.96994313566206</v>
      </c>
    </row>
    <row r="50" spans="1:3" x14ac:dyDescent="0.25">
      <c r="A50" s="26" t="s">
        <v>101</v>
      </c>
      <c r="B50" s="27" t="s">
        <v>54</v>
      </c>
      <c r="C50" s="37">
        <v>55.336787564766844</v>
      </c>
    </row>
    <row r="51" spans="1:3" x14ac:dyDescent="0.25">
      <c r="A51" s="26" t="s">
        <v>101</v>
      </c>
      <c r="B51" s="27" t="s">
        <v>55</v>
      </c>
      <c r="C51" s="37">
        <v>26.25</v>
      </c>
    </row>
    <row r="52" spans="1:3" x14ac:dyDescent="0.25">
      <c r="A52" s="26" t="s">
        <v>5</v>
      </c>
      <c r="B52" s="27" t="s">
        <v>56</v>
      </c>
      <c r="C52" s="37">
        <v>29.905437352245862</v>
      </c>
    </row>
    <row r="53" spans="1:3" x14ac:dyDescent="0.25">
      <c r="A53" s="26" t="s">
        <v>5</v>
      </c>
      <c r="B53" s="27" t="s">
        <v>57</v>
      </c>
      <c r="C53" s="37">
        <v>31.717451523545709</v>
      </c>
    </row>
    <row r="54" spans="1:3" x14ac:dyDescent="0.25">
      <c r="A54" s="26" t="s">
        <v>101</v>
      </c>
      <c r="B54" s="27" t="s">
        <v>58</v>
      </c>
      <c r="C54" s="37">
        <v>27.381874515879161</v>
      </c>
    </row>
    <row r="55" spans="1:3" x14ac:dyDescent="0.25">
      <c r="A55" s="26" t="s">
        <v>101</v>
      </c>
      <c r="B55" s="27" t="s">
        <v>59</v>
      </c>
      <c r="C55" s="37">
        <v>21.617021276595743</v>
      </c>
    </row>
    <row r="56" spans="1:3" x14ac:dyDescent="0.25">
      <c r="A56" s="26" t="s">
        <v>101</v>
      </c>
      <c r="B56" s="27" t="s">
        <v>60</v>
      </c>
      <c r="C56" s="37">
        <v>25.206874602164227</v>
      </c>
    </row>
    <row r="57" spans="1:3" x14ac:dyDescent="0.25">
      <c r="A57" s="26" t="s">
        <v>101</v>
      </c>
      <c r="B57" s="27" t="s">
        <v>61</v>
      </c>
      <c r="C57" s="37">
        <v>42.274412855377008</v>
      </c>
    </row>
    <row r="58" spans="1:3" x14ac:dyDescent="0.25">
      <c r="A58" s="26" t="s">
        <v>5</v>
      </c>
      <c r="B58" s="27" t="s">
        <v>62</v>
      </c>
      <c r="C58" s="37">
        <v>38.433843384338431</v>
      </c>
    </row>
    <row r="59" spans="1:3" x14ac:dyDescent="0.25">
      <c r="A59" s="26" t="s">
        <v>101</v>
      </c>
      <c r="B59" s="27" t="s">
        <v>63</v>
      </c>
      <c r="C59" s="37">
        <v>26.65036674816626</v>
      </c>
    </row>
    <row r="60" spans="1:3" x14ac:dyDescent="0.25">
      <c r="A60" s="26" t="s">
        <v>5</v>
      </c>
      <c r="B60" s="27" t="s">
        <v>64</v>
      </c>
      <c r="C60" s="37">
        <v>66.161616161616166</v>
      </c>
    </row>
    <row r="61" spans="1:3" x14ac:dyDescent="0.25">
      <c r="A61" s="26" t="s">
        <v>101</v>
      </c>
      <c r="B61" s="27" t="s">
        <v>65</v>
      </c>
      <c r="C61" s="37">
        <v>39.922103213242451</v>
      </c>
    </row>
    <row r="62" spans="1:3" x14ac:dyDescent="0.25">
      <c r="A62" s="26" t="s">
        <v>5</v>
      </c>
      <c r="B62" s="27" t="s">
        <v>66</v>
      </c>
      <c r="C62" s="37">
        <v>31.660231660231659</v>
      </c>
    </row>
    <row r="63" spans="1:3" x14ac:dyDescent="0.25">
      <c r="A63" s="26" t="s">
        <v>2</v>
      </c>
      <c r="B63" s="27" t="s">
        <v>67</v>
      </c>
      <c r="C63" s="37">
        <v>55.373406193078324</v>
      </c>
    </row>
    <row r="64" spans="1:3" x14ac:dyDescent="0.25">
      <c r="A64" s="26" t="s">
        <v>2</v>
      </c>
      <c r="B64" s="27" t="s">
        <v>68</v>
      </c>
      <c r="C64" s="37">
        <v>43.34264432029795</v>
      </c>
    </row>
    <row r="65" spans="1:3" x14ac:dyDescent="0.25">
      <c r="A65" s="26" t="s">
        <v>2</v>
      </c>
      <c r="B65" s="27" t="s">
        <v>69</v>
      </c>
      <c r="C65" s="37">
        <v>56.859035004730373</v>
      </c>
    </row>
    <row r="66" spans="1:3" x14ac:dyDescent="0.25">
      <c r="A66" s="26" t="s">
        <v>101</v>
      </c>
      <c r="B66" s="27" t="s">
        <v>70</v>
      </c>
      <c r="C66" s="37">
        <v>31.057268722466961</v>
      </c>
    </row>
    <row r="67" spans="1:3" x14ac:dyDescent="0.25">
      <c r="A67" s="26" t="s">
        <v>101</v>
      </c>
      <c r="B67" s="27" t="s">
        <v>71</v>
      </c>
      <c r="C67" s="37">
        <v>28.00194457948469</v>
      </c>
    </row>
    <row r="68" spans="1:3" x14ac:dyDescent="0.25">
      <c r="A68" s="26" t="s">
        <v>5</v>
      </c>
      <c r="B68" s="27" t="s">
        <v>72</v>
      </c>
      <c r="C68" s="37">
        <v>32.4</v>
      </c>
    </row>
    <row r="69" spans="1:3" x14ac:dyDescent="0.25">
      <c r="A69" s="26" t="s">
        <v>101</v>
      </c>
      <c r="B69" s="27" t="s">
        <v>73</v>
      </c>
      <c r="C69" s="37">
        <v>29.122142567293384</v>
      </c>
    </row>
    <row r="70" spans="1:3" x14ac:dyDescent="0.25">
      <c r="A70" s="26" t="s">
        <v>101</v>
      </c>
      <c r="B70" s="27" t="s">
        <v>74</v>
      </c>
      <c r="C70" s="37">
        <v>22.241086587436332</v>
      </c>
    </row>
    <row r="71" spans="1:3" x14ac:dyDescent="0.25">
      <c r="A71" s="26" t="s">
        <v>2</v>
      </c>
      <c r="B71" s="27" t="s">
        <v>75</v>
      </c>
      <c r="C71" s="37">
        <v>37.684037958321511</v>
      </c>
    </row>
    <row r="72" spans="1:3" x14ac:dyDescent="0.25">
      <c r="A72" s="26" t="s">
        <v>101</v>
      </c>
      <c r="B72" s="27" t="s">
        <v>76</v>
      </c>
      <c r="C72" s="37">
        <v>27.285714285714285</v>
      </c>
    </row>
    <row r="73" spans="1:3" x14ac:dyDescent="0.25">
      <c r="A73" s="26" t="s">
        <v>5</v>
      </c>
      <c r="B73" s="27" t="s">
        <v>77</v>
      </c>
      <c r="C73" s="37">
        <v>36.324786324786324</v>
      </c>
    </row>
    <row r="74" spans="1:3" x14ac:dyDescent="0.25">
      <c r="A74" s="26" t="s">
        <v>2</v>
      </c>
      <c r="B74" s="27" t="s">
        <v>78</v>
      </c>
      <c r="C74" s="37">
        <v>57.608695652173914</v>
      </c>
    </row>
    <row r="75" spans="1:3" x14ac:dyDescent="0.25">
      <c r="A75" s="26" t="s">
        <v>2</v>
      </c>
      <c r="B75" s="27" t="s">
        <v>79</v>
      </c>
      <c r="C75" s="37">
        <v>31.651677999561308</v>
      </c>
    </row>
    <row r="76" spans="1:3" x14ac:dyDescent="0.25">
      <c r="A76" s="26" t="s">
        <v>101</v>
      </c>
      <c r="B76" s="27" t="s">
        <v>80</v>
      </c>
      <c r="C76" s="37">
        <v>35.067873303167417</v>
      </c>
    </row>
    <row r="77" spans="1:3" x14ac:dyDescent="0.25">
      <c r="A77" s="26" t="s">
        <v>101</v>
      </c>
      <c r="B77" s="27" t="s">
        <v>81</v>
      </c>
      <c r="C77" s="37">
        <v>71.897289586305277</v>
      </c>
    </row>
    <row r="78" spans="1:3" x14ac:dyDescent="0.25">
      <c r="A78" s="26" t="s">
        <v>2</v>
      </c>
      <c r="B78" s="27" t="s">
        <v>82</v>
      </c>
      <c r="C78" s="37">
        <v>48.407862972755488</v>
      </c>
    </row>
    <row r="79" spans="1:3" ht="15.75" thickBot="1" x14ac:dyDescent="0.3">
      <c r="A79" s="28" t="s">
        <v>2</v>
      </c>
      <c r="B79" s="29" t="s">
        <v>83</v>
      </c>
      <c r="C79" s="38">
        <v>44.208266237251742</v>
      </c>
    </row>
    <row r="80" spans="1:3" ht="15.75" thickBot="1" x14ac:dyDescent="0.3">
      <c r="A80" s="55" t="s">
        <v>84</v>
      </c>
      <c r="B80" s="56"/>
      <c r="C80" s="15">
        <v>32.799999999999997</v>
      </c>
    </row>
    <row r="82" spans="1:8" x14ac:dyDescent="0.25">
      <c r="A82" s="32" t="s">
        <v>85</v>
      </c>
      <c r="B82" s="16"/>
      <c r="C82" s="16"/>
      <c r="D82" s="16"/>
      <c r="E82" s="16"/>
      <c r="F82" s="16"/>
      <c r="G82" s="16"/>
      <c r="H82" s="16"/>
    </row>
    <row r="83" spans="1:8" x14ac:dyDescent="0.25">
      <c r="A83" s="32" t="s">
        <v>105</v>
      </c>
      <c r="B83" s="16"/>
      <c r="C83" s="16"/>
      <c r="D83" s="16"/>
      <c r="E83" s="16"/>
      <c r="F83" s="16"/>
      <c r="G83" s="16"/>
      <c r="H83" s="16"/>
    </row>
    <row r="84" spans="1:8" x14ac:dyDescent="0.25">
      <c r="A84" s="33" t="s">
        <v>87</v>
      </c>
      <c r="B84" s="16"/>
      <c r="C84" s="16"/>
      <c r="D84" s="16"/>
      <c r="E84" s="16"/>
      <c r="F84" s="16"/>
      <c r="G84" s="16"/>
      <c r="H84" s="16"/>
    </row>
    <row r="85" spans="1:8" x14ac:dyDescent="0.25">
      <c r="A85" s="41" t="s">
        <v>161</v>
      </c>
      <c r="B85" s="16"/>
      <c r="C85" s="16"/>
      <c r="D85" s="16"/>
      <c r="E85" s="16"/>
      <c r="F85" s="16"/>
      <c r="G85" s="16"/>
      <c r="H85" s="16"/>
    </row>
    <row r="86" spans="1:8" x14ac:dyDescent="0.25">
      <c r="A86" s="41" t="s">
        <v>160</v>
      </c>
      <c r="B86" s="16"/>
      <c r="C86" s="16"/>
      <c r="D86" s="16"/>
      <c r="E86" s="16"/>
      <c r="F86" s="16"/>
      <c r="G86" s="16"/>
      <c r="H86" s="16"/>
    </row>
    <row r="87" spans="1:8" x14ac:dyDescent="0.25">
      <c r="A87" s="34" t="s">
        <v>108</v>
      </c>
    </row>
    <row r="88" spans="1:8" x14ac:dyDescent="0.25">
      <c r="A88" s="35"/>
    </row>
  </sheetData>
  <sortState ref="K2:M79">
    <sortCondition ref="L2:L79"/>
  </sortState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D95" sqref="D95"/>
    </sheetView>
  </sheetViews>
  <sheetFormatPr defaultRowHeight="15" x14ac:dyDescent="0.25"/>
  <cols>
    <col min="1" max="1" width="16.5703125" style="20" bestFit="1" customWidth="1"/>
    <col min="2" max="2" width="23.85546875" style="20" bestFit="1" customWidth="1"/>
    <col min="3" max="6" width="20.28515625" style="20" customWidth="1"/>
    <col min="7" max="16384" width="9.140625" style="20"/>
  </cols>
  <sheetData>
    <row r="1" spans="1:6" s="21" customFormat="1" ht="30" x14ac:dyDescent="0.25">
      <c r="A1" s="17" t="s">
        <v>99</v>
      </c>
      <c r="B1" s="17" t="s">
        <v>94</v>
      </c>
      <c r="C1" s="18" t="s">
        <v>95</v>
      </c>
      <c r="D1" s="18" t="s">
        <v>96</v>
      </c>
      <c r="E1" s="19" t="s">
        <v>97</v>
      </c>
      <c r="F1" s="19" t="s">
        <v>98</v>
      </c>
    </row>
    <row r="2" spans="1:6" x14ac:dyDescent="0.25">
      <c r="A2" s="22" t="s">
        <v>92</v>
      </c>
      <c r="B2" s="22" t="s">
        <v>6</v>
      </c>
      <c r="C2" s="39">
        <v>87.49</v>
      </c>
      <c r="D2" s="39">
        <v>71.069999999999993</v>
      </c>
      <c r="E2" s="39">
        <v>67.37</v>
      </c>
      <c r="F2" s="39">
        <v>44.34</v>
      </c>
    </row>
    <row r="3" spans="1:6" x14ac:dyDescent="0.25">
      <c r="A3" s="22" t="s">
        <v>100</v>
      </c>
      <c r="B3" s="22" t="s">
        <v>7</v>
      </c>
      <c r="C3" s="39">
        <v>100.93</v>
      </c>
      <c r="D3" s="39">
        <v>88.21</v>
      </c>
      <c r="E3" s="39">
        <v>75.52</v>
      </c>
      <c r="F3" s="39">
        <v>52.44</v>
      </c>
    </row>
    <row r="4" spans="1:6" x14ac:dyDescent="0.25">
      <c r="A4" s="22" t="s">
        <v>100</v>
      </c>
      <c r="B4" s="22" t="s">
        <v>8</v>
      </c>
      <c r="C4" s="39">
        <v>57.71</v>
      </c>
      <c r="D4" s="39">
        <v>57.89</v>
      </c>
      <c r="E4" s="39">
        <v>63.56</v>
      </c>
      <c r="F4" s="39">
        <v>36.159999999999997</v>
      </c>
    </row>
    <row r="5" spans="1:6" x14ac:dyDescent="0.25">
      <c r="A5" s="22" t="s">
        <v>93</v>
      </c>
      <c r="B5" s="22" t="s">
        <v>9</v>
      </c>
      <c r="C5" s="39">
        <v>77.22</v>
      </c>
      <c r="D5" s="39">
        <v>68.38</v>
      </c>
      <c r="E5" s="39">
        <v>54.43</v>
      </c>
      <c r="F5" s="39">
        <v>41.42</v>
      </c>
    </row>
    <row r="6" spans="1:6" x14ac:dyDescent="0.25">
      <c r="A6" s="22" t="s">
        <v>93</v>
      </c>
      <c r="B6" s="22" t="s">
        <v>10</v>
      </c>
      <c r="C6" s="39">
        <v>84.79</v>
      </c>
      <c r="D6" s="39">
        <v>77.62</v>
      </c>
      <c r="E6" s="39">
        <v>50.1</v>
      </c>
      <c r="F6" s="39">
        <v>46.5</v>
      </c>
    </row>
    <row r="7" spans="1:6" x14ac:dyDescent="0.25">
      <c r="A7" s="22" t="s">
        <v>100</v>
      </c>
      <c r="B7" s="22" t="s">
        <v>11</v>
      </c>
      <c r="C7" s="39">
        <v>97.54</v>
      </c>
      <c r="D7" s="39">
        <v>88.3</v>
      </c>
      <c r="E7" s="39">
        <v>86.15</v>
      </c>
      <c r="F7" s="39">
        <v>59.31</v>
      </c>
    </row>
    <row r="8" spans="1:6" x14ac:dyDescent="0.25">
      <c r="A8" s="22" t="s">
        <v>93</v>
      </c>
      <c r="B8" s="22" t="s">
        <v>12</v>
      </c>
      <c r="C8" s="39">
        <v>84.2</v>
      </c>
      <c r="D8" s="39">
        <v>72.95</v>
      </c>
      <c r="E8" s="39">
        <v>62.94</v>
      </c>
      <c r="F8" s="39">
        <v>47.63</v>
      </c>
    </row>
    <row r="9" spans="1:6" x14ac:dyDescent="0.25">
      <c r="A9" s="22" t="s">
        <v>93</v>
      </c>
      <c r="B9" s="22" t="s">
        <v>13</v>
      </c>
      <c r="C9" s="39">
        <v>69.2</v>
      </c>
      <c r="D9" s="39">
        <v>66.25</v>
      </c>
      <c r="E9" s="39">
        <v>42.39</v>
      </c>
      <c r="F9" s="39">
        <v>30.63</v>
      </c>
    </row>
    <row r="10" spans="1:6" x14ac:dyDescent="0.25">
      <c r="A10" s="22" t="s">
        <v>92</v>
      </c>
      <c r="B10" s="22" t="s">
        <v>14</v>
      </c>
      <c r="C10" s="39">
        <v>67.39</v>
      </c>
      <c r="D10" s="39">
        <v>57.37</v>
      </c>
      <c r="E10" s="39">
        <v>51.15</v>
      </c>
      <c r="F10" s="39">
        <v>36.94</v>
      </c>
    </row>
    <row r="11" spans="1:6" x14ac:dyDescent="0.25">
      <c r="A11" s="22" t="s">
        <v>93</v>
      </c>
      <c r="B11" s="22" t="s">
        <v>102</v>
      </c>
      <c r="C11" s="39">
        <v>81.67</v>
      </c>
      <c r="D11" s="39">
        <v>64.89</v>
      </c>
      <c r="E11" s="39">
        <v>61.88</v>
      </c>
      <c r="F11" s="39">
        <v>37.94</v>
      </c>
    </row>
    <row r="12" spans="1:6" x14ac:dyDescent="0.25">
      <c r="A12" s="22" t="s">
        <v>100</v>
      </c>
      <c r="B12" s="22" t="s">
        <v>16</v>
      </c>
      <c r="C12" s="39">
        <v>82.06</v>
      </c>
      <c r="D12" s="39">
        <v>71.11</v>
      </c>
      <c r="E12" s="39">
        <v>63.24</v>
      </c>
      <c r="F12" s="39">
        <v>38.32</v>
      </c>
    </row>
    <row r="13" spans="1:6" x14ac:dyDescent="0.25">
      <c r="A13" s="22" t="s">
        <v>100</v>
      </c>
      <c r="B13" s="22" t="s">
        <v>17</v>
      </c>
      <c r="C13" s="39">
        <v>67.400000000000006</v>
      </c>
      <c r="D13" s="39">
        <v>57.05</v>
      </c>
      <c r="E13" s="39">
        <v>51.91</v>
      </c>
      <c r="F13" s="39">
        <v>29.14</v>
      </c>
    </row>
    <row r="14" spans="1:6" x14ac:dyDescent="0.25">
      <c r="A14" s="22" t="s">
        <v>100</v>
      </c>
      <c r="B14" s="22" t="s">
        <v>18</v>
      </c>
      <c r="C14" s="39">
        <v>76.81</v>
      </c>
      <c r="D14" s="39">
        <v>64.790000000000006</v>
      </c>
      <c r="E14" s="39">
        <v>35.03</v>
      </c>
      <c r="F14" s="39">
        <v>24.65</v>
      </c>
    </row>
    <row r="15" spans="1:6" x14ac:dyDescent="0.25">
      <c r="A15" s="22" t="s">
        <v>93</v>
      </c>
      <c r="B15" s="22" t="s">
        <v>19</v>
      </c>
      <c r="C15" s="39">
        <v>75.540000000000006</v>
      </c>
      <c r="D15" s="39">
        <v>52.63</v>
      </c>
      <c r="E15" s="39">
        <v>47.04</v>
      </c>
      <c r="F15" s="39">
        <v>25.4</v>
      </c>
    </row>
    <row r="16" spans="1:6" x14ac:dyDescent="0.25">
      <c r="A16" s="22" t="s">
        <v>92</v>
      </c>
      <c r="B16" s="22" t="s">
        <v>20</v>
      </c>
      <c r="C16" s="39">
        <v>91.91</v>
      </c>
      <c r="D16" s="39">
        <v>68.77</v>
      </c>
      <c r="E16" s="39">
        <v>50.92</v>
      </c>
      <c r="F16" s="39">
        <v>37.54</v>
      </c>
    </row>
    <row r="17" spans="1:6" x14ac:dyDescent="0.25">
      <c r="A17" s="22" t="s">
        <v>93</v>
      </c>
      <c r="B17" s="22" t="s">
        <v>21</v>
      </c>
      <c r="C17" s="39">
        <v>71.61</v>
      </c>
      <c r="D17" s="39">
        <v>58.1</v>
      </c>
      <c r="E17" s="39">
        <v>58.87</v>
      </c>
      <c r="F17" s="39">
        <v>33.39</v>
      </c>
    </row>
    <row r="18" spans="1:6" x14ac:dyDescent="0.25">
      <c r="A18" s="22" t="s">
        <v>92</v>
      </c>
      <c r="B18" s="22" t="s">
        <v>22</v>
      </c>
      <c r="C18" s="39">
        <v>71.930000000000007</v>
      </c>
      <c r="D18" s="39">
        <v>53.3</v>
      </c>
      <c r="E18" s="39">
        <v>41.81</v>
      </c>
      <c r="F18" s="39">
        <v>27.14</v>
      </c>
    </row>
    <row r="19" spans="1:6" x14ac:dyDescent="0.25">
      <c r="A19" s="22" t="s">
        <v>93</v>
      </c>
      <c r="B19" s="22" t="s">
        <v>23</v>
      </c>
      <c r="C19" s="39">
        <v>84.74</v>
      </c>
      <c r="D19" s="39">
        <v>70.58</v>
      </c>
      <c r="E19" s="39">
        <v>64.64</v>
      </c>
      <c r="F19" s="39">
        <v>43.67</v>
      </c>
    </row>
    <row r="20" spans="1:6" x14ac:dyDescent="0.25">
      <c r="A20" s="22" t="s">
        <v>100</v>
      </c>
      <c r="B20" s="22" t="s">
        <v>24</v>
      </c>
      <c r="C20" s="39">
        <v>39.630000000000003</v>
      </c>
      <c r="D20" s="39">
        <v>34.82</v>
      </c>
      <c r="E20" s="39">
        <v>23.69</v>
      </c>
      <c r="F20" s="39">
        <v>14.88</v>
      </c>
    </row>
    <row r="21" spans="1:6" x14ac:dyDescent="0.25">
      <c r="A21" s="22" t="s">
        <v>100</v>
      </c>
      <c r="B21" s="22" t="s">
        <v>25</v>
      </c>
      <c r="C21" s="39">
        <v>71.040000000000006</v>
      </c>
      <c r="D21" s="39">
        <v>52.38</v>
      </c>
      <c r="E21" s="39">
        <v>54.67</v>
      </c>
      <c r="F21" s="39">
        <v>29.06</v>
      </c>
    </row>
    <row r="22" spans="1:6" x14ac:dyDescent="0.25">
      <c r="A22" s="22" t="s">
        <v>92</v>
      </c>
      <c r="B22" s="22" t="s">
        <v>26</v>
      </c>
      <c r="C22" s="39">
        <v>89.44</v>
      </c>
      <c r="D22" s="39">
        <v>82.86</v>
      </c>
      <c r="E22" s="39">
        <v>62.53</v>
      </c>
      <c r="F22" s="39">
        <v>42.93</v>
      </c>
    </row>
    <row r="23" spans="1:6" x14ac:dyDescent="0.25">
      <c r="A23" s="22" t="s">
        <v>93</v>
      </c>
      <c r="B23" s="22" t="s">
        <v>27</v>
      </c>
      <c r="C23" s="39">
        <v>97.59</v>
      </c>
      <c r="D23" s="39">
        <v>85.05</v>
      </c>
      <c r="E23" s="39">
        <v>86.14</v>
      </c>
      <c r="F23" s="39">
        <v>56.19</v>
      </c>
    </row>
    <row r="24" spans="1:6" x14ac:dyDescent="0.25">
      <c r="A24" s="22" t="s">
        <v>92</v>
      </c>
      <c r="B24" s="22" t="s">
        <v>28</v>
      </c>
      <c r="C24" s="39">
        <v>97.45</v>
      </c>
      <c r="D24" s="39">
        <v>88.35</v>
      </c>
      <c r="E24" s="39">
        <v>67.349999999999994</v>
      </c>
      <c r="F24" s="39">
        <v>53.68</v>
      </c>
    </row>
    <row r="25" spans="1:6" x14ac:dyDescent="0.25">
      <c r="A25" s="22" t="s">
        <v>93</v>
      </c>
      <c r="B25" s="22" t="s">
        <v>29</v>
      </c>
      <c r="C25" s="39">
        <v>86.74</v>
      </c>
      <c r="D25" s="39">
        <v>80.489999999999995</v>
      </c>
      <c r="E25" s="39">
        <v>81.72</v>
      </c>
      <c r="F25" s="39">
        <v>58.84</v>
      </c>
    </row>
    <row r="26" spans="1:6" x14ac:dyDescent="0.25">
      <c r="A26" s="22" t="s">
        <v>100</v>
      </c>
      <c r="B26" s="22" t="s">
        <v>30</v>
      </c>
      <c r="C26" s="39">
        <v>80.680000000000007</v>
      </c>
      <c r="D26" s="39">
        <v>71.709999999999994</v>
      </c>
      <c r="E26" s="39">
        <v>69.569999999999993</v>
      </c>
      <c r="F26" s="39">
        <v>50.67</v>
      </c>
    </row>
    <row r="27" spans="1:6" x14ac:dyDescent="0.25">
      <c r="A27" s="22" t="s">
        <v>92</v>
      </c>
      <c r="B27" s="22" t="s">
        <v>31</v>
      </c>
      <c r="C27" s="39">
        <v>60.07</v>
      </c>
      <c r="D27" s="39">
        <v>49.62</v>
      </c>
      <c r="E27" s="39">
        <v>35.090000000000003</v>
      </c>
      <c r="F27" s="39">
        <v>24.06</v>
      </c>
    </row>
    <row r="28" spans="1:6" x14ac:dyDescent="0.25">
      <c r="A28" s="22" t="s">
        <v>100</v>
      </c>
      <c r="B28" s="22" t="s">
        <v>32</v>
      </c>
      <c r="C28" s="39">
        <v>60.98</v>
      </c>
      <c r="D28" s="39">
        <v>56.72</v>
      </c>
      <c r="E28" s="39">
        <v>62.98</v>
      </c>
      <c r="F28" s="39">
        <v>43.75</v>
      </c>
    </row>
    <row r="29" spans="1:6" x14ac:dyDescent="0.25">
      <c r="A29" s="22" t="s">
        <v>93</v>
      </c>
      <c r="B29" s="22" t="s">
        <v>33</v>
      </c>
      <c r="C29" s="39">
        <v>73.25</v>
      </c>
      <c r="D29" s="39">
        <v>54.81</v>
      </c>
      <c r="E29" s="39">
        <v>41.62</v>
      </c>
      <c r="F29" s="39">
        <v>26.66</v>
      </c>
    </row>
    <row r="30" spans="1:6" x14ac:dyDescent="0.25">
      <c r="A30" s="22" t="s">
        <v>92</v>
      </c>
      <c r="B30" s="22" t="s">
        <v>34</v>
      </c>
      <c r="C30" s="39">
        <v>65.05</v>
      </c>
      <c r="D30" s="39">
        <v>48.78</v>
      </c>
      <c r="E30" s="39">
        <v>36.53</v>
      </c>
      <c r="F30" s="39">
        <v>24.71</v>
      </c>
    </row>
    <row r="31" spans="1:6" x14ac:dyDescent="0.25">
      <c r="A31" s="22" t="s">
        <v>92</v>
      </c>
      <c r="B31" s="22" t="s">
        <v>35</v>
      </c>
      <c r="C31" s="39">
        <v>79.33</v>
      </c>
      <c r="D31" s="39">
        <v>75.45</v>
      </c>
      <c r="E31" s="39">
        <v>65.97</v>
      </c>
      <c r="F31" s="39">
        <v>51.9</v>
      </c>
    </row>
    <row r="32" spans="1:6" x14ac:dyDescent="0.25">
      <c r="A32" s="22" t="s">
        <v>92</v>
      </c>
      <c r="B32" s="22" t="s">
        <v>36</v>
      </c>
      <c r="C32" s="39">
        <v>81.319999999999993</v>
      </c>
      <c r="D32" s="39">
        <v>72.099999999999994</v>
      </c>
      <c r="E32" s="39">
        <v>57.75</v>
      </c>
      <c r="F32" s="39">
        <v>44.75</v>
      </c>
    </row>
    <row r="33" spans="1:6" x14ac:dyDescent="0.25">
      <c r="A33" s="22" t="s">
        <v>93</v>
      </c>
      <c r="B33" s="22" t="s">
        <v>37</v>
      </c>
      <c r="C33" s="39">
        <v>56.78</v>
      </c>
      <c r="D33" s="39">
        <v>56.61</v>
      </c>
      <c r="E33" s="39">
        <v>42.2</v>
      </c>
      <c r="F33" s="39">
        <v>27.09</v>
      </c>
    </row>
    <row r="34" spans="1:6" x14ac:dyDescent="0.25">
      <c r="A34" s="22" t="s">
        <v>93</v>
      </c>
      <c r="B34" s="22" t="s">
        <v>38</v>
      </c>
      <c r="C34" s="39">
        <v>79.47</v>
      </c>
      <c r="D34" s="39">
        <v>74.099999999999994</v>
      </c>
      <c r="E34" s="39">
        <v>70.64</v>
      </c>
      <c r="F34" s="39">
        <v>47.45</v>
      </c>
    </row>
    <row r="35" spans="1:6" x14ac:dyDescent="0.25">
      <c r="A35" s="22" t="s">
        <v>93</v>
      </c>
      <c r="B35" s="22" t="s">
        <v>39</v>
      </c>
      <c r="C35" s="39">
        <v>69.95</v>
      </c>
      <c r="D35" s="39">
        <v>62.52</v>
      </c>
      <c r="E35" s="39">
        <v>70.86</v>
      </c>
      <c r="F35" s="39">
        <v>37.33</v>
      </c>
    </row>
    <row r="36" spans="1:6" x14ac:dyDescent="0.25">
      <c r="A36" s="22" t="s">
        <v>92</v>
      </c>
      <c r="B36" s="22" t="s">
        <v>40</v>
      </c>
      <c r="C36" s="39">
        <v>99.76</v>
      </c>
      <c r="D36" s="39">
        <v>87.85</v>
      </c>
      <c r="E36" s="39">
        <v>62.03</v>
      </c>
      <c r="F36" s="39">
        <v>55.87</v>
      </c>
    </row>
    <row r="37" spans="1:6" x14ac:dyDescent="0.25">
      <c r="A37" s="22" t="s">
        <v>93</v>
      </c>
      <c r="B37" s="22" t="s">
        <v>41</v>
      </c>
      <c r="C37" s="39">
        <v>72.069999999999993</v>
      </c>
      <c r="D37" s="39">
        <v>56.54</v>
      </c>
      <c r="E37" s="39">
        <v>53.53</v>
      </c>
      <c r="F37" s="39">
        <v>29.36</v>
      </c>
    </row>
    <row r="38" spans="1:6" x14ac:dyDescent="0.25">
      <c r="A38" s="22" t="s">
        <v>92</v>
      </c>
      <c r="B38" s="22" t="s">
        <v>42</v>
      </c>
      <c r="C38" s="39">
        <v>91.06</v>
      </c>
      <c r="D38" s="39">
        <v>82.83</v>
      </c>
      <c r="E38" s="39">
        <v>62.91</v>
      </c>
      <c r="F38" s="39">
        <v>50.69</v>
      </c>
    </row>
    <row r="39" spans="1:6" x14ac:dyDescent="0.25">
      <c r="A39" s="22" t="s">
        <v>93</v>
      </c>
      <c r="B39" s="22" t="s">
        <v>43</v>
      </c>
      <c r="C39" s="39">
        <v>69.62</v>
      </c>
      <c r="D39" s="39">
        <v>61.22</v>
      </c>
      <c r="E39" s="39">
        <v>66.69</v>
      </c>
      <c r="F39" s="39">
        <v>40.6</v>
      </c>
    </row>
    <row r="40" spans="1:6" x14ac:dyDescent="0.25">
      <c r="A40" s="22" t="s">
        <v>100</v>
      </c>
      <c r="B40" s="22" t="s">
        <v>44</v>
      </c>
      <c r="C40" s="39">
        <v>83.7</v>
      </c>
      <c r="D40" s="39">
        <v>76.03</v>
      </c>
      <c r="E40" s="39">
        <v>68.08</v>
      </c>
      <c r="F40" s="39">
        <v>41.4</v>
      </c>
    </row>
    <row r="41" spans="1:6" x14ac:dyDescent="0.25">
      <c r="A41" s="22" t="s">
        <v>93</v>
      </c>
      <c r="B41" s="22" t="s">
        <v>45</v>
      </c>
      <c r="C41" s="39">
        <v>89.28</v>
      </c>
      <c r="D41" s="39">
        <v>74.849999999999994</v>
      </c>
      <c r="E41" s="39">
        <v>59.44</v>
      </c>
      <c r="F41" s="39">
        <v>44.91</v>
      </c>
    </row>
    <row r="42" spans="1:6" x14ac:dyDescent="0.25">
      <c r="A42" s="22" t="s">
        <v>92</v>
      </c>
      <c r="B42" s="22" t="s">
        <v>46</v>
      </c>
      <c r="C42" s="39">
        <v>82.72</v>
      </c>
      <c r="D42" s="39">
        <v>73.650000000000006</v>
      </c>
      <c r="E42" s="39">
        <v>55.67</v>
      </c>
      <c r="F42" s="39">
        <v>42.66</v>
      </c>
    </row>
    <row r="43" spans="1:6" x14ac:dyDescent="0.25">
      <c r="A43" s="22" t="s">
        <v>92</v>
      </c>
      <c r="B43" s="22" t="s">
        <v>47</v>
      </c>
      <c r="C43" s="39">
        <v>91.02</v>
      </c>
      <c r="D43" s="39">
        <v>78.31</v>
      </c>
      <c r="E43" s="39">
        <v>67.8</v>
      </c>
      <c r="F43" s="39">
        <v>63.23</v>
      </c>
    </row>
    <row r="44" spans="1:6" x14ac:dyDescent="0.25">
      <c r="A44" s="22" t="s">
        <v>100</v>
      </c>
      <c r="B44" s="22" t="s">
        <v>48</v>
      </c>
      <c r="C44" s="39">
        <v>58.63</v>
      </c>
      <c r="D44" s="39">
        <v>48.35</v>
      </c>
      <c r="E44" s="39">
        <v>41.01</v>
      </c>
      <c r="F44" s="39">
        <v>24.95</v>
      </c>
    </row>
    <row r="45" spans="1:6" x14ac:dyDescent="0.25">
      <c r="A45" s="22" t="s">
        <v>100</v>
      </c>
      <c r="B45" s="22" t="s">
        <v>49</v>
      </c>
      <c r="C45" s="39">
        <v>76.510000000000005</v>
      </c>
      <c r="D45" s="39">
        <v>69.25</v>
      </c>
      <c r="E45" s="39">
        <v>52.2</v>
      </c>
      <c r="F45" s="39">
        <v>39.770000000000003</v>
      </c>
    </row>
    <row r="46" spans="1:6" x14ac:dyDescent="0.25">
      <c r="A46" s="22" t="s">
        <v>93</v>
      </c>
      <c r="B46" s="22" t="s">
        <v>50</v>
      </c>
      <c r="C46" s="39">
        <v>96.58</v>
      </c>
      <c r="D46" s="39">
        <v>80.61</v>
      </c>
      <c r="E46" s="39">
        <v>91.15</v>
      </c>
      <c r="F46" s="39">
        <v>49.11</v>
      </c>
    </row>
    <row r="47" spans="1:6" x14ac:dyDescent="0.25">
      <c r="A47" s="22" t="s">
        <v>92</v>
      </c>
      <c r="B47" s="22" t="s">
        <v>51</v>
      </c>
      <c r="C47" s="39">
        <v>90.36</v>
      </c>
      <c r="D47" s="39">
        <v>83.14</v>
      </c>
      <c r="E47" s="39">
        <v>60.98</v>
      </c>
      <c r="F47" s="39">
        <v>49.43</v>
      </c>
    </row>
    <row r="48" spans="1:6" x14ac:dyDescent="0.25">
      <c r="A48" s="22" t="s">
        <v>100</v>
      </c>
      <c r="B48" s="22" t="s">
        <v>52</v>
      </c>
      <c r="C48" s="39">
        <v>99.77</v>
      </c>
      <c r="D48" s="39">
        <v>95.32</v>
      </c>
      <c r="E48" s="39">
        <v>85.81</v>
      </c>
      <c r="F48" s="39">
        <v>52.63</v>
      </c>
    </row>
    <row r="49" spans="1:6" x14ac:dyDescent="0.25">
      <c r="A49" s="22" t="s">
        <v>93</v>
      </c>
      <c r="B49" s="22" t="s">
        <v>53</v>
      </c>
      <c r="C49" s="39">
        <v>73.430000000000007</v>
      </c>
      <c r="D49" s="39">
        <v>66.790000000000006</v>
      </c>
      <c r="E49" s="39">
        <v>54.96</v>
      </c>
      <c r="F49" s="39">
        <v>35.33</v>
      </c>
    </row>
    <row r="50" spans="1:6" x14ac:dyDescent="0.25">
      <c r="A50" s="22" t="s">
        <v>100</v>
      </c>
      <c r="B50" s="22" t="s">
        <v>54</v>
      </c>
      <c r="C50" s="39">
        <v>93.51</v>
      </c>
      <c r="D50" s="39">
        <v>81.45</v>
      </c>
      <c r="E50" s="39">
        <v>86.76</v>
      </c>
      <c r="F50" s="39">
        <v>50.29</v>
      </c>
    </row>
    <row r="51" spans="1:6" x14ac:dyDescent="0.25">
      <c r="A51" s="22" t="s">
        <v>100</v>
      </c>
      <c r="B51" s="22" t="s">
        <v>55</v>
      </c>
      <c r="C51" s="39">
        <v>88.3</v>
      </c>
      <c r="D51" s="39">
        <v>75.69</v>
      </c>
      <c r="E51" s="39">
        <v>59.57</v>
      </c>
      <c r="F51" s="39">
        <v>45.87</v>
      </c>
    </row>
    <row r="52" spans="1:6" x14ac:dyDescent="0.25">
      <c r="A52" s="22" t="s">
        <v>93</v>
      </c>
      <c r="B52" s="22" t="s">
        <v>56</v>
      </c>
      <c r="C52" s="39">
        <v>95.69</v>
      </c>
      <c r="D52" s="39">
        <v>85.32</v>
      </c>
      <c r="E52" s="39">
        <v>86.62</v>
      </c>
      <c r="F52" s="39">
        <v>59.39</v>
      </c>
    </row>
    <row r="53" spans="1:6" x14ac:dyDescent="0.25">
      <c r="A53" s="22" t="s">
        <v>93</v>
      </c>
      <c r="B53" s="22" t="s">
        <v>57</v>
      </c>
      <c r="C53" s="39">
        <v>73.5</v>
      </c>
      <c r="D53" s="39">
        <v>70.45</v>
      </c>
      <c r="E53" s="39">
        <v>54.26</v>
      </c>
      <c r="F53" s="39">
        <v>39.5</v>
      </c>
    </row>
    <row r="54" spans="1:6" x14ac:dyDescent="0.25">
      <c r="A54" s="22" t="s">
        <v>100</v>
      </c>
      <c r="B54" s="22" t="s">
        <v>58</v>
      </c>
      <c r="C54" s="39">
        <v>81.150000000000006</v>
      </c>
      <c r="D54" s="39">
        <v>69.319999999999993</v>
      </c>
      <c r="E54" s="39">
        <v>70.959999999999994</v>
      </c>
      <c r="F54" s="39">
        <v>45.95</v>
      </c>
    </row>
    <row r="55" spans="1:6" x14ac:dyDescent="0.25">
      <c r="A55" s="22" t="s">
        <v>100</v>
      </c>
      <c r="B55" s="22" t="s">
        <v>59</v>
      </c>
      <c r="C55" s="39">
        <v>67.48</v>
      </c>
      <c r="D55" s="39">
        <v>62.16</v>
      </c>
      <c r="E55" s="39">
        <v>61.62</v>
      </c>
      <c r="F55" s="39">
        <v>39.36</v>
      </c>
    </row>
    <row r="56" spans="1:6" x14ac:dyDescent="0.25">
      <c r="A56" s="22" t="s">
        <v>100</v>
      </c>
      <c r="B56" s="22" t="s">
        <v>60</v>
      </c>
      <c r="C56" s="39">
        <v>68.959999999999994</v>
      </c>
      <c r="D56" s="39">
        <v>56.86</v>
      </c>
      <c r="E56" s="39">
        <v>46.22</v>
      </c>
      <c r="F56" s="39">
        <v>31.29</v>
      </c>
    </row>
    <row r="57" spans="1:6" x14ac:dyDescent="0.25">
      <c r="A57" s="22" t="s">
        <v>100</v>
      </c>
      <c r="B57" s="22" t="s">
        <v>61</v>
      </c>
      <c r="C57" s="39">
        <v>62.16</v>
      </c>
      <c r="D57" s="39">
        <v>51.99</v>
      </c>
      <c r="E57" s="39">
        <v>43.27</v>
      </c>
      <c r="F57" s="39">
        <v>27.67</v>
      </c>
    </row>
    <row r="58" spans="1:6" x14ac:dyDescent="0.25">
      <c r="A58" s="22" t="s">
        <v>93</v>
      </c>
      <c r="B58" s="22" t="s">
        <v>62</v>
      </c>
      <c r="C58" s="39">
        <v>65.64</v>
      </c>
      <c r="D58" s="39">
        <v>48.17</v>
      </c>
      <c r="E58" s="39">
        <v>49.05</v>
      </c>
      <c r="F58" s="39">
        <v>25.71</v>
      </c>
    </row>
    <row r="59" spans="1:6" x14ac:dyDescent="0.25">
      <c r="A59" s="22" t="s">
        <v>100</v>
      </c>
      <c r="B59" s="22" t="s">
        <v>63</v>
      </c>
      <c r="C59" s="39">
        <v>91.19</v>
      </c>
      <c r="D59" s="39">
        <v>82.83</v>
      </c>
      <c r="E59" s="39">
        <v>68.87</v>
      </c>
      <c r="F59" s="39">
        <v>40.869999999999997</v>
      </c>
    </row>
    <row r="60" spans="1:6" x14ac:dyDescent="0.25">
      <c r="A60" s="22" t="s">
        <v>93</v>
      </c>
      <c r="B60" s="22" t="s">
        <v>64</v>
      </c>
      <c r="C60" s="39">
        <v>114.88</v>
      </c>
      <c r="D60" s="39">
        <v>98.49</v>
      </c>
      <c r="E60" s="39">
        <v>94.53</v>
      </c>
      <c r="F60" s="39">
        <v>61.39</v>
      </c>
    </row>
    <row r="61" spans="1:6" x14ac:dyDescent="0.25">
      <c r="A61" s="22" t="s">
        <v>100</v>
      </c>
      <c r="B61" s="22" t="s">
        <v>65</v>
      </c>
      <c r="C61" s="39">
        <v>94.44</v>
      </c>
      <c r="D61" s="39">
        <v>89.23</v>
      </c>
      <c r="E61" s="39">
        <v>93.28</v>
      </c>
      <c r="F61" s="39">
        <v>59.27</v>
      </c>
    </row>
    <row r="62" spans="1:6" x14ac:dyDescent="0.25">
      <c r="A62" s="22" t="s">
        <v>93</v>
      </c>
      <c r="B62" s="22" t="s">
        <v>66</v>
      </c>
      <c r="C62" s="39">
        <v>73.86</v>
      </c>
      <c r="D62" s="39">
        <v>63.64</v>
      </c>
      <c r="E62" s="39">
        <v>65.48</v>
      </c>
      <c r="F62" s="39">
        <v>40.479999999999997</v>
      </c>
    </row>
    <row r="63" spans="1:6" x14ac:dyDescent="0.25">
      <c r="A63" s="22" t="s">
        <v>92</v>
      </c>
      <c r="B63" s="22" t="s">
        <v>67</v>
      </c>
      <c r="C63" s="39">
        <v>69.05</v>
      </c>
      <c r="D63" s="39">
        <v>60.08</v>
      </c>
      <c r="E63" s="39">
        <v>31.67</v>
      </c>
      <c r="F63" s="39">
        <v>26.07</v>
      </c>
    </row>
    <row r="64" spans="1:6" x14ac:dyDescent="0.25">
      <c r="A64" s="22" t="s">
        <v>92</v>
      </c>
      <c r="B64" s="22" t="s">
        <v>68</v>
      </c>
      <c r="C64" s="39">
        <v>80.91</v>
      </c>
      <c r="D64" s="39">
        <v>65.22</v>
      </c>
      <c r="E64" s="39">
        <v>47.86</v>
      </c>
      <c r="F64" s="39">
        <v>33.26</v>
      </c>
    </row>
    <row r="65" spans="1:6" x14ac:dyDescent="0.25">
      <c r="A65" s="22" t="s">
        <v>92</v>
      </c>
      <c r="B65" s="22" t="s">
        <v>69</v>
      </c>
      <c r="C65" s="39">
        <v>94.01</v>
      </c>
      <c r="D65" s="39">
        <v>79.89</v>
      </c>
      <c r="E65" s="39">
        <v>61.47</v>
      </c>
      <c r="F65" s="39">
        <v>49.2</v>
      </c>
    </row>
    <row r="66" spans="1:6" x14ac:dyDescent="0.25">
      <c r="A66" s="22" t="s">
        <v>100</v>
      </c>
      <c r="B66" s="22" t="s">
        <v>70</v>
      </c>
      <c r="C66" s="39">
        <v>84.68</v>
      </c>
      <c r="D66" s="39">
        <v>77.06</v>
      </c>
      <c r="E66" s="39">
        <v>78.900000000000006</v>
      </c>
      <c r="F66" s="39">
        <v>52.62</v>
      </c>
    </row>
    <row r="67" spans="1:6" x14ac:dyDescent="0.25">
      <c r="A67" s="22" t="s">
        <v>100</v>
      </c>
      <c r="B67" s="22" t="s">
        <v>71</v>
      </c>
      <c r="C67" s="39">
        <v>58.09</v>
      </c>
      <c r="D67" s="39">
        <v>48.06</v>
      </c>
      <c r="E67" s="39">
        <v>50.32</v>
      </c>
      <c r="F67" s="39">
        <v>26.14</v>
      </c>
    </row>
    <row r="68" spans="1:6" x14ac:dyDescent="0.25">
      <c r="A68" s="22" t="s">
        <v>93</v>
      </c>
      <c r="B68" s="22" t="s">
        <v>72</v>
      </c>
      <c r="C68" s="39">
        <v>91.88</v>
      </c>
      <c r="D68" s="39">
        <v>78.28</v>
      </c>
      <c r="E68" s="39">
        <v>82.98</v>
      </c>
      <c r="F68" s="39">
        <v>48.87</v>
      </c>
    </row>
    <row r="69" spans="1:6" x14ac:dyDescent="0.25">
      <c r="A69" s="22" t="s">
        <v>100</v>
      </c>
      <c r="B69" s="22" t="s">
        <v>73</v>
      </c>
      <c r="C69" s="39">
        <v>72.260000000000005</v>
      </c>
      <c r="D69" s="39">
        <v>57.19</v>
      </c>
      <c r="E69" s="39">
        <v>50.94</v>
      </c>
      <c r="F69" s="39">
        <v>29.17</v>
      </c>
    </row>
    <row r="70" spans="1:6" x14ac:dyDescent="0.25">
      <c r="A70" s="22" t="s">
        <v>100</v>
      </c>
      <c r="B70" s="22" t="s">
        <v>74</v>
      </c>
      <c r="C70" s="39">
        <v>79.91</v>
      </c>
      <c r="D70" s="39">
        <v>74.33</v>
      </c>
      <c r="E70" s="39">
        <v>61.38</v>
      </c>
      <c r="F70" s="39">
        <v>43.3</v>
      </c>
    </row>
    <row r="71" spans="1:6" x14ac:dyDescent="0.25">
      <c r="A71" s="22" t="s">
        <v>92</v>
      </c>
      <c r="B71" s="22" t="s">
        <v>75</v>
      </c>
      <c r="C71" s="39">
        <v>68.48</v>
      </c>
      <c r="D71" s="39">
        <v>51.62</v>
      </c>
      <c r="E71" s="39">
        <v>37.880000000000003</v>
      </c>
      <c r="F71" s="39">
        <v>25.14</v>
      </c>
    </row>
    <row r="72" spans="1:6" x14ac:dyDescent="0.25">
      <c r="A72" s="22" t="s">
        <v>100</v>
      </c>
      <c r="B72" s="22" t="s">
        <v>76</v>
      </c>
      <c r="C72" s="39">
        <v>65.05</v>
      </c>
      <c r="D72" s="39">
        <v>53.99</v>
      </c>
      <c r="E72" s="39">
        <v>51.8</v>
      </c>
      <c r="F72" s="39">
        <v>30.82</v>
      </c>
    </row>
    <row r="73" spans="1:6" x14ac:dyDescent="0.25">
      <c r="A73" s="22" t="s">
        <v>93</v>
      </c>
      <c r="B73" s="22" t="s">
        <v>77</v>
      </c>
      <c r="C73" s="39">
        <v>69.91</v>
      </c>
      <c r="D73" s="39">
        <v>62.57</v>
      </c>
      <c r="E73" s="39">
        <v>62.64</v>
      </c>
      <c r="F73" s="39">
        <v>41.84</v>
      </c>
    </row>
    <row r="74" spans="1:6" x14ac:dyDescent="0.25">
      <c r="A74" s="22" t="s">
        <v>92</v>
      </c>
      <c r="B74" s="22" t="s">
        <v>78</v>
      </c>
      <c r="C74" s="39">
        <v>79.459999999999994</v>
      </c>
      <c r="D74" s="39">
        <v>72.7</v>
      </c>
      <c r="E74" s="39">
        <v>58.41</v>
      </c>
      <c r="F74" s="39">
        <v>48.11</v>
      </c>
    </row>
    <row r="75" spans="1:6" x14ac:dyDescent="0.25">
      <c r="A75" s="22" t="s">
        <v>92</v>
      </c>
      <c r="B75" s="22" t="s">
        <v>79</v>
      </c>
      <c r="C75" s="39">
        <v>71.73</v>
      </c>
      <c r="D75" s="39">
        <v>53.34</v>
      </c>
      <c r="E75" s="39">
        <v>46.5</v>
      </c>
      <c r="F75" s="39">
        <v>31.62</v>
      </c>
    </row>
    <row r="76" spans="1:6" x14ac:dyDescent="0.25">
      <c r="A76" s="22" t="s">
        <v>100</v>
      </c>
      <c r="B76" s="22" t="s">
        <v>80</v>
      </c>
      <c r="C76" s="39">
        <v>90.27</v>
      </c>
      <c r="D76" s="39">
        <v>90.13</v>
      </c>
      <c r="E76" s="39">
        <v>71.09</v>
      </c>
      <c r="F76" s="39">
        <v>55.7</v>
      </c>
    </row>
    <row r="77" spans="1:6" x14ac:dyDescent="0.25">
      <c r="A77" s="22" t="s">
        <v>100</v>
      </c>
      <c r="B77" s="22" t="s">
        <v>81</v>
      </c>
      <c r="C77" s="39">
        <v>93.26</v>
      </c>
      <c r="D77" s="39">
        <v>82.8</v>
      </c>
      <c r="E77" s="39">
        <v>72.099999999999994</v>
      </c>
      <c r="F77" s="39">
        <v>52.39</v>
      </c>
    </row>
    <row r="78" spans="1:6" x14ac:dyDescent="0.25">
      <c r="A78" s="22" t="s">
        <v>92</v>
      </c>
      <c r="B78" s="22" t="s">
        <v>82</v>
      </c>
      <c r="C78" s="39">
        <v>71.77</v>
      </c>
      <c r="D78" s="39">
        <v>54.87</v>
      </c>
      <c r="E78" s="39">
        <v>48.21</v>
      </c>
      <c r="F78" s="39">
        <v>31.52</v>
      </c>
    </row>
    <row r="79" spans="1:6" x14ac:dyDescent="0.25">
      <c r="A79" s="22" t="s">
        <v>92</v>
      </c>
      <c r="B79" s="22" t="s">
        <v>83</v>
      </c>
      <c r="C79" s="39">
        <v>74.739999999999995</v>
      </c>
      <c r="D79" s="39">
        <v>61.28</v>
      </c>
      <c r="E79" s="39">
        <v>46.37</v>
      </c>
      <c r="F79" s="39">
        <v>33.22</v>
      </c>
    </row>
    <row r="80" spans="1:6" x14ac:dyDescent="0.25">
      <c r="A80" s="57" t="s">
        <v>103</v>
      </c>
      <c r="B80" s="57"/>
      <c r="C80" s="40">
        <v>72.12</v>
      </c>
      <c r="D80" s="40">
        <v>58.3</v>
      </c>
      <c r="E80" s="40">
        <v>55.95</v>
      </c>
      <c r="F80" s="40">
        <v>32.83</v>
      </c>
    </row>
    <row r="83" spans="1:1" x14ac:dyDescent="0.25">
      <c r="A83" s="32" t="s">
        <v>106</v>
      </c>
    </row>
    <row r="84" spans="1:1" x14ac:dyDescent="0.25">
      <c r="A84" s="32" t="s">
        <v>107</v>
      </c>
    </row>
    <row r="85" spans="1:1" x14ac:dyDescent="0.25">
      <c r="A85" s="33" t="s">
        <v>104</v>
      </c>
    </row>
    <row r="86" spans="1:1" x14ac:dyDescent="0.25">
      <c r="A86" s="33" t="s">
        <v>109</v>
      </c>
    </row>
    <row r="87" spans="1:1" x14ac:dyDescent="0.25">
      <c r="A87" s="41" t="s">
        <v>162</v>
      </c>
    </row>
    <row r="88" spans="1:1" x14ac:dyDescent="0.25">
      <c r="A88" s="34" t="s">
        <v>108</v>
      </c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Cobertura Rotina &lt; 2 anos</vt:lpstr>
      <vt:lpstr>Cobertura Reforços 1 e 4 anos</vt:lpstr>
      <vt:lpstr>Cobert. Meningo C Adolescentes</vt:lpstr>
      <vt:lpstr>Cobert. HPV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2023-05-11T20:41:17Z</dcterms:modified>
</cp:coreProperties>
</file>