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fileserver\sesa$\GEVS\IMUNIZACAO\PEI\RENATA\COBERTURAS\COBERTURA ROTINA\2022\"/>
    </mc:Choice>
  </mc:AlternateContent>
  <bookViews>
    <workbookView xWindow="0" yWindow="0" windowWidth="24000" windowHeight="9735"/>
  </bookViews>
  <sheets>
    <sheet name="Cobertura Rotina &lt; 2 anos" sheetId="1" r:id="rId1"/>
    <sheet name="Cobertura Reforços 1 e 4 anos" sheetId="5" r:id="rId2"/>
    <sheet name="Cobert. Meningo C Adolescentes" sheetId="2" r:id="rId3"/>
    <sheet name="Cobert. HPV" sheetId="3" r:id="rId4"/>
  </sheets>
  <definedNames>
    <definedName name="_xlnm._FilterDatabase" localSheetId="3" hidden="1">'Cobert. HPV'!$A$1:$F$80</definedName>
    <definedName name="_xlnm._FilterDatabase" localSheetId="2" hidden="1">'Cobert. Meningo C Adolescentes'!$A$1:$C$80</definedName>
    <definedName name="_xlnm._FilterDatabase" localSheetId="1" hidden="1">'Cobertura Reforços 1 e 4 anos'!$A$1:$V$79</definedName>
    <definedName name="_xlnm._FilterDatabase" localSheetId="0" hidden="1">'Cobertura Rotina &lt; 2 anos'!$A$1:$W$80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2" i="5" l="1"/>
  <c r="H82" i="5"/>
  <c r="F82" i="5"/>
  <c r="U86" i="5" l="1"/>
  <c r="S86" i="5"/>
  <c r="Q86" i="5"/>
  <c r="O86" i="5"/>
  <c r="M86" i="5"/>
  <c r="K86" i="5"/>
  <c r="I86" i="5"/>
  <c r="G86" i="5"/>
  <c r="E86" i="5"/>
  <c r="D86" i="5"/>
  <c r="J86" i="5" s="1"/>
  <c r="C86" i="5"/>
  <c r="U85" i="5"/>
  <c r="S85" i="5"/>
  <c r="Q85" i="5"/>
  <c r="O85" i="5"/>
  <c r="M85" i="5"/>
  <c r="K85" i="5"/>
  <c r="I85" i="5"/>
  <c r="G85" i="5"/>
  <c r="E85" i="5"/>
  <c r="D85" i="5"/>
  <c r="C85" i="5"/>
  <c r="U84" i="5"/>
  <c r="S84" i="5"/>
  <c r="Q84" i="5"/>
  <c r="O84" i="5"/>
  <c r="P84" i="5" s="1"/>
  <c r="M84" i="5"/>
  <c r="N84" i="5" s="1"/>
  <c r="K84" i="5"/>
  <c r="I84" i="5"/>
  <c r="G84" i="5"/>
  <c r="E84" i="5"/>
  <c r="D84" i="5"/>
  <c r="C84" i="5"/>
  <c r="U83" i="5"/>
  <c r="S83" i="5"/>
  <c r="T83" i="5" s="1"/>
  <c r="Q83" i="5"/>
  <c r="O83" i="5"/>
  <c r="M83" i="5"/>
  <c r="K83" i="5"/>
  <c r="I83" i="5"/>
  <c r="G83" i="5"/>
  <c r="E83" i="5"/>
  <c r="D83" i="5"/>
  <c r="C83" i="5"/>
  <c r="U82" i="5"/>
  <c r="S82" i="5"/>
  <c r="T82" i="5" s="1"/>
  <c r="Q82" i="5"/>
  <c r="O82" i="5"/>
  <c r="P82" i="5" s="1"/>
  <c r="M82" i="5"/>
  <c r="N82" i="5" s="1"/>
  <c r="K82" i="5"/>
  <c r="L82" i="5" s="1"/>
  <c r="I82" i="5"/>
  <c r="G82" i="5"/>
  <c r="E82" i="5"/>
  <c r="D82" i="5"/>
  <c r="C82" i="5"/>
  <c r="V79" i="5"/>
  <c r="T79" i="5"/>
  <c r="R79" i="5"/>
  <c r="P79" i="5"/>
  <c r="N79" i="5"/>
  <c r="L79" i="5"/>
  <c r="J79" i="5"/>
  <c r="H79" i="5"/>
  <c r="F79" i="5"/>
  <c r="V78" i="5"/>
  <c r="T78" i="5"/>
  <c r="R78" i="5"/>
  <c r="P78" i="5"/>
  <c r="N78" i="5"/>
  <c r="L78" i="5"/>
  <c r="J78" i="5"/>
  <c r="H78" i="5"/>
  <c r="F78" i="5"/>
  <c r="V77" i="5"/>
  <c r="T77" i="5"/>
  <c r="R77" i="5"/>
  <c r="P77" i="5"/>
  <c r="N77" i="5"/>
  <c r="L77" i="5"/>
  <c r="J77" i="5"/>
  <c r="H77" i="5"/>
  <c r="F77" i="5"/>
  <c r="V76" i="5"/>
  <c r="T76" i="5"/>
  <c r="R76" i="5"/>
  <c r="P76" i="5"/>
  <c r="N76" i="5"/>
  <c r="L76" i="5"/>
  <c r="J76" i="5"/>
  <c r="H76" i="5"/>
  <c r="F76" i="5"/>
  <c r="V75" i="5"/>
  <c r="T75" i="5"/>
  <c r="R75" i="5"/>
  <c r="P75" i="5"/>
  <c r="N75" i="5"/>
  <c r="L75" i="5"/>
  <c r="J75" i="5"/>
  <c r="H75" i="5"/>
  <c r="F75" i="5"/>
  <c r="V74" i="5"/>
  <c r="T74" i="5"/>
  <c r="R74" i="5"/>
  <c r="P74" i="5"/>
  <c r="N74" i="5"/>
  <c r="L74" i="5"/>
  <c r="J74" i="5"/>
  <c r="H74" i="5"/>
  <c r="F74" i="5"/>
  <c r="V73" i="5"/>
  <c r="T73" i="5"/>
  <c r="R73" i="5"/>
  <c r="P73" i="5"/>
  <c r="N73" i="5"/>
  <c r="L73" i="5"/>
  <c r="J73" i="5"/>
  <c r="H73" i="5"/>
  <c r="F73" i="5"/>
  <c r="V72" i="5"/>
  <c r="T72" i="5"/>
  <c r="R72" i="5"/>
  <c r="P72" i="5"/>
  <c r="N72" i="5"/>
  <c r="L72" i="5"/>
  <c r="J72" i="5"/>
  <c r="H72" i="5"/>
  <c r="F72" i="5"/>
  <c r="V71" i="5"/>
  <c r="T71" i="5"/>
  <c r="R71" i="5"/>
  <c r="P71" i="5"/>
  <c r="N71" i="5"/>
  <c r="L71" i="5"/>
  <c r="J71" i="5"/>
  <c r="H71" i="5"/>
  <c r="F71" i="5"/>
  <c r="V70" i="5"/>
  <c r="T70" i="5"/>
  <c r="R70" i="5"/>
  <c r="P70" i="5"/>
  <c r="N70" i="5"/>
  <c r="L70" i="5"/>
  <c r="J70" i="5"/>
  <c r="H70" i="5"/>
  <c r="F70" i="5"/>
  <c r="V69" i="5"/>
  <c r="T69" i="5"/>
  <c r="R69" i="5"/>
  <c r="P69" i="5"/>
  <c r="N69" i="5"/>
  <c r="L69" i="5"/>
  <c r="J69" i="5"/>
  <c r="H69" i="5"/>
  <c r="F69" i="5"/>
  <c r="V68" i="5"/>
  <c r="T68" i="5"/>
  <c r="R68" i="5"/>
  <c r="P68" i="5"/>
  <c r="N68" i="5"/>
  <c r="L68" i="5"/>
  <c r="J68" i="5"/>
  <c r="H68" i="5"/>
  <c r="F68" i="5"/>
  <c r="V67" i="5"/>
  <c r="T67" i="5"/>
  <c r="R67" i="5"/>
  <c r="P67" i="5"/>
  <c r="N67" i="5"/>
  <c r="L67" i="5"/>
  <c r="J67" i="5"/>
  <c r="H67" i="5"/>
  <c r="F67" i="5"/>
  <c r="V66" i="5"/>
  <c r="T66" i="5"/>
  <c r="R66" i="5"/>
  <c r="P66" i="5"/>
  <c r="N66" i="5"/>
  <c r="L66" i="5"/>
  <c r="J66" i="5"/>
  <c r="H66" i="5"/>
  <c r="F66" i="5"/>
  <c r="V65" i="5"/>
  <c r="T65" i="5"/>
  <c r="R65" i="5"/>
  <c r="P65" i="5"/>
  <c r="N65" i="5"/>
  <c r="L65" i="5"/>
  <c r="J65" i="5"/>
  <c r="H65" i="5"/>
  <c r="F65" i="5"/>
  <c r="V64" i="5"/>
  <c r="T64" i="5"/>
  <c r="R64" i="5"/>
  <c r="P64" i="5"/>
  <c r="N64" i="5"/>
  <c r="L64" i="5"/>
  <c r="J64" i="5"/>
  <c r="H64" i="5"/>
  <c r="F64" i="5"/>
  <c r="V63" i="5"/>
  <c r="T63" i="5"/>
  <c r="R63" i="5"/>
  <c r="P63" i="5"/>
  <c r="N63" i="5"/>
  <c r="L63" i="5"/>
  <c r="J63" i="5"/>
  <c r="H63" i="5"/>
  <c r="F63" i="5"/>
  <c r="V62" i="5"/>
  <c r="T62" i="5"/>
  <c r="R62" i="5"/>
  <c r="P62" i="5"/>
  <c r="N62" i="5"/>
  <c r="L62" i="5"/>
  <c r="J62" i="5"/>
  <c r="H62" i="5"/>
  <c r="F62" i="5"/>
  <c r="V61" i="5"/>
  <c r="T61" i="5"/>
  <c r="R61" i="5"/>
  <c r="P61" i="5"/>
  <c r="N61" i="5"/>
  <c r="L61" i="5"/>
  <c r="J61" i="5"/>
  <c r="H61" i="5"/>
  <c r="F61" i="5"/>
  <c r="V60" i="5"/>
  <c r="T60" i="5"/>
  <c r="R60" i="5"/>
  <c r="P60" i="5"/>
  <c r="N60" i="5"/>
  <c r="L60" i="5"/>
  <c r="J60" i="5"/>
  <c r="H60" i="5"/>
  <c r="F60" i="5"/>
  <c r="V59" i="5"/>
  <c r="T59" i="5"/>
  <c r="R59" i="5"/>
  <c r="P59" i="5"/>
  <c r="N59" i="5"/>
  <c r="L59" i="5"/>
  <c r="J59" i="5"/>
  <c r="H59" i="5"/>
  <c r="F59" i="5"/>
  <c r="V58" i="5"/>
  <c r="T58" i="5"/>
  <c r="R58" i="5"/>
  <c r="P58" i="5"/>
  <c r="N58" i="5"/>
  <c r="L58" i="5"/>
  <c r="J58" i="5"/>
  <c r="H58" i="5"/>
  <c r="F58" i="5"/>
  <c r="V57" i="5"/>
  <c r="T57" i="5"/>
  <c r="R57" i="5"/>
  <c r="P57" i="5"/>
  <c r="N57" i="5"/>
  <c r="L57" i="5"/>
  <c r="J57" i="5"/>
  <c r="H57" i="5"/>
  <c r="F57" i="5"/>
  <c r="V56" i="5"/>
  <c r="T56" i="5"/>
  <c r="R56" i="5"/>
  <c r="P56" i="5"/>
  <c r="N56" i="5"/>
  <c r="L56" i="5"/>
  <c r="J56" i="5"/>
  <c r="H56" i="5"/>
  <c r="F56" i="5"/>
  <c r="V55" i="5"/>
  <c r="T55" i="5"/>
  <c r="R55" i="5"/>
  <c r="P55" i="5"/>
  <c r="N55" i="5"/>
  <c r="L55" i="5"/>
  <c r="J55" i="5"/>
  <c r="H55" i="5"/>
  <c r="F55" i="5"/>
  <c r="V54" i="5"/>
  <c r="T54" i="5"/>
  <c r="R54" i="5"/>
  <c r="P54" i="5"/>
  <c r="N54" i="5"/>
  <c r="L54" i="5"/>
  <c r="J54" i="5"/>
  <c r="H54" i="5"/>
  <c r="F54" i="5"/>
  <c r="V53" i="5"/>
  <c r="T53" i="5"/>
  <c r="R53" i="5"/>
  <c r="P53" i="5"/>
  <c r="N53" i="5"/>
  <c r="L53" i="5"/>
  <c r="J53" i="5"/>
  <c r="H53" i="5"/>
  <c r="F53" i="5"/>
  <c r="V52" i="5"/>
  <c r="T52" i="5"/>
  <c r="R52" i="5"/>
  <c r="P52" i="5"/>
  <c r="N52" i="5"/>
  <c r="L52" i="5"/>
  <c r="J52" i="5"/>
  <c r="H52" i="5"/>
  <c r="F52" i="5"/>
  <c r="V51" i="5"/>
  <c r="T51" i="5"/>
  <c r="R51" i="5"/>
  <c r="P51" i="5"/>
  <c r="N51" i="5"/>
  <c r="L51" i="5"/>
  <c r="J51" i="5"/>
  <c r="H51" i="5"/>
  <c r="F51" i="5"/>
  <c r="V50" i="5"/>
  <c r="T50" i="5"/>
  <c r="R50" i="5"/>
  <c r="P50" i="5"/>
  <c r="N50" i="5"/>
  <c r="L50" i="5"/>
  <c r="J50" i="5"/>
  <c r="H50" i="5"/>
  <c r="F50" i="5"/>
  <c r="V49" i="5"/>
  <c r="T49" i="5"/>
  <c r="R49" i="5"/>
  <c r="P49" i="5"/>
  <c r="N49" i="5"/>
  <c r="L49" i="5"/>
  <c r="J49" i="5"/>
  <c r="H49" i="5"/>
  <c r="F49" i="5"/>
  <c r="V48" i="5"/>
  <c r="T48" i="5"/>
  <c r="R48" i="5"/>
  <c r="P48" i="5"/>
  <c r="N48" i="5"/>
  <c r="L48" i="5"/>
  <c r="J48" i="5"/>
  <c r="H48" i="5"/>
  <c r="F48" i="5"/>
  <c r="V47" i="5"/>
  <c r="T47" i="5"/>
  <c r="R47" i="5"/>
  <c r="P47" i="5"/>
  <c r="N47" i="5"/>
  <c r="L47" i="5"/>
  <c r="J47" i="5"/>
  <c r="H47" i="5"/>
  <c r="F47" i="5"/>
  <c r="V46" i="5"/>
  <c r="T46" i="5"/>
  <c r="R46" i="5"/>
  <c r="P46" i="5"/>
  <c r="N46" i="5"/>
  <c r="L46" i="5"/>
  <c r="J46" i="5"/>
  <c r="H46" i="5"/>
  <c r="F46" i="5"/>
  <c r="V45" i="5"/>
  <c r="T45" i="5"/>
  <c r="R45" i="5"/>
  <c r="P45" i="5"/>
  <c r="N45" i="5"/>
  <c r="L45" i="5"/>
  <c r="J45" i="5"/>
  <c r="H45" i="5"/>
  <c r="F45" i="5"/>
  <c r="V44" i="5"/>
  <c r="T44" i="5"/>
  <c r="R44" i="5"/>
  <c r="P44" i="5"/>
  <c r="N44" i="5"/>
  <c r="L44" i="5"/>
  <c r="J44" i="5"/>
  <c r="H44" i="5"/>
  <c r="F44" i="5"/>
  <c r="V43" i="5"/>
  <c r="T43" i="5"/>
  <c r="R43" i="5"/>
  <c r="P43" i="5"/>
  <c r="N43" i="5"/>
  <c r="L43" i="5"/>
  <c r="J43" i="5"/>
  <c r="H43" i="5"/>
  <c r="F43" i="5"/>
  <c r="V42" i="5"/>
  <c r="T42" i="5"/>
  <c r="R42" i="5"/>
  <c r="P42" i="5"/>
  <c r="N42" i="5"/>
  <c r="L42" i="5"/>
  <c r="J42" i="5"/>
  <c r="H42" i="5"/>
  <c r="F42" i="5"/>
  <c r="V41" i="5"/>
  <c r="T41" i="5"/>
  <c r="R41" i="5"/>
  <c r="P41" i="5"/>
  <c r="N41" i="5"/>
  <c r="L41" i="5"/>
  <c r="J41" i="5"/>
  <c r="H41" i="5"/>
  <c r="F41" i="5"/>
  <c r="V40" i="5"/>
  <c r="T40" i="5"/>
  <c r="R40" i="5"/>
  <c r="P40" i="5"/>
  <c r="N40" i="5"/>
  <c r="L40" i="5"/>
  <c r="J40" i="5"/>
  <c r="H40" i="5"/>
  <c r="F40" i="5"/>
  <c r="V39" i="5"/>
  <c r="T39" i="5"/>
  <c r="R39" i="5"/>
  <c r="P39" i="5"/>
  <c r="N39" i="5"/>
  <c r="L39" i="5"/>
  <c r="J39" i="5"/>
  <c r="H39" i="5"/>
  <c r="F39" i="5"/>
  <c r="V38" i="5"/>
  <c r="T38" i="5"/>
  <c r="R38" i="5"/>
  <c r="P38" i="5"/>
  <c r="N38" i="5"/>
  <c r="L38" i="5"/>
  <c r="J38" i="5"/>
  <c r="H38" i="5"/>
  <c r="F38" i="5"/>
  <c r="V37" i="5"/>
  <c r="T37" i="5"/>
  <c r="R37" i="5"/>
  <c r="P37" i="5"/>
  <c r="N37" i="5"/>
  <c r="L37" i="5"/>
  <c r="J37" i="5"/>
  <c r="H37" i="5"/>
  <c r="F37" i="5"/>
  <c r="V36" i="5"/>
  <c r="T36" i="5"/>
  <c r="R36" i="5"/>
  <c r="P36" i="5"/>
  <c r="N36" i="5"/>
  <c r="L36" i="5"/>
  <c r="J36" i="5"/>
  <c r="H36" i="5"/>
  <c r="F36" i="5"/>
  <c r="V35" i="5"/>
  <c r="T35" i="5"/>
  <c r="R35" i="5"/>
  <c r="P35" i="5"/>
  <c r="N35" i="5"/>
  <c r="L35" i="5"/>
  <c r="J35" i="5"/>
  <c r="H35" i="5"/>
  <c r="F35" i="5"/>
  <c r="V34" i="5"/>
  <c r="T34" i="5"/>
  <c r="R34" i="5"/>
  <c r="P34" i="5"/>
  <c r="N34" i="5"/>
  <c r="L34" i="5"/>
  <c r="J34" i="5"/>
  <c r="H34" i="5"/>
  <c r="F34" i="5"/>
  <c r="V33" i="5"/>
  <c r="T33" i="5"/>
  <c r="R33" i="5"/>
  <c r="P33" i="5"/>
  <c r="N33" i="5"/>
  <c r="L33" i="5"/>
  <c r="J33" i="5"/>
  <c r="H33" i="5"/>
  <c r="F33" i="5"/>
  <c r="V32" i="5"/>
  <c r="T32" i="5"/>
  <c r="R32" i="5"/>
  <c r="P32" i="5"/>
  <c r="N32" i="5"/>
  <c r="L32" i="5"/>
  <c r="J32" i="5"/>
  <c r="H32" i="5"/>
  <c r="F32" i="5"/>
  <c r="V31" i="5"/>
  <c r="T31" i="5"/>
  <c r="R31" i="5"/>
  <c r="P31" i="5"/>
  <c r="N31" i="5"/>
  <c r="L31" i="5"/>
  <c r="J31" i="5"/>
  <c r="H31" i="5"/>
  <c r="F31" i="5"/>
  <c r="V30" i="5"/>
  <c r="T30" i="5"/>
  <c r="R30" i="5"/>
  <c r="P30" i="5"/>
  <c r="N30" i="5"/>
  <c r="L30" i="5"/>
  <c r="J30" i="5"/>
  <c r="H30" i="5"/>
  <c r="F30" i="5"/>
  <c r="V29" i="5"/>
  <c r="T29" i="5"/>
  <c r="R29" i="5"/>
  <c r="P29" i="5"/>
  <c r="N29" i="5"/>
  <c r="L29" i="5"/>
  <c r="J29" i="5"/>
  <c r="H29" i="5"/>
  <c r="F29" i="5"/>
  <c r="V28" i="5"/>
  <c r="T28" i="5"/>
  <c r="R28" i="5"/>
  <c r="P28" i="5"/>
  <c r="N28" i="5"/>
  <c r="L28" i="5"/>
  <c r="J28" i="5"/>
  <c r="H28" i="5"/>
  <c r="F28" i="5"/>
  <c r="V27" i="5"/>
  <c r="T27" i="5"/>
  <c r="R27" i="5"/>
  <c r="P27" i="5"/>
  <c r="N27" i="5"/>
  <c r="L27" i="5"/>
  <c r="J27" i="5"/>
  <c r="H27" i="5"/>
  <c r="F27" i="5"/>
  <c r="V26" i="5"/>
  <c r="T26" i="5"/>
  <c r="R26" i="5"/>
  <c r="P26" i="5"/>
  <c r="N26" i="5"/>
  <c r="L26" i="5"/>
  <c r="J26" i="5"/>
  <c r="H26" i="5"/>
  <c r="F26" i="5"/>
  <c r="V25" i="5"/>
  <c r="T25" i="5"/>
  <c r="R25" i="5"/>
  <c r="P25" i="5"/>
  <c r="N25" i="5"/>
  <c r="L25" i="5"/>
  <c r="J25" i="5"/>
  <c r="H25" i="5"/>
  <c r="F25" i="5"/>
  <c r="V24" i="5"/>
  <c r="T24" i="5"/>
  <c r="R24" i="5"/>
  <c r="P24" i="5"/>
  <c r="N24" i="5"/>
  <c r="L24" i="5"/>
  <c r="J24" i="5"/>
  <c r="H24" i="5"/>
  <c r="F24" i="5"/>
  <c r="V23" i="5"/>
  <c r="T23" i="5"/>
  <c r="R23" i="5"/>
  <c r="P23" i="5"/>
  <c r="N23" i="5"/>
  <c r="L23" i="5"/>
  <c r="J23" i="5"/>
  <c r="H23" i="5"/>
  <c r="F23" i="5"/>
  <c r="V22" i="5"/>
  <c r="T22" i="5"/>
  <c r="R22" i="5"/>
  <c r="P22" i="5"/>
  <c r="N22" i="5"/>
  <c r="L22" i="5"/>
  <c r="J22" i="5"/>
  <c r="H22" i="5"/>
  <c r="F22" i="5"/>
  <c r="V21" i="5"/>
  <c r="T21" i="5"/>
  <c r="R21" i="5"/>
  <c r="P21" i="5"/>
  <c r="N21" i="5"/>
  <c r="L21" i="5"/>
  <c r="J21" i="5"/>
  <c r="H21" i="5"/>
  <c r="F21" i="5"/>
  <c r="V20" i="5"/>
  <c r="T20" i="5"/>
  <c r="R20" i="5"/>
  <c r="P20" i="5"/>
  <c r="N20" i="5"/>
  <c r="L20" i="5"/>
  <c r="J20" i="5"/>
  <c r="H20" i="5"/>
  <c r="F20" i="5"/>
  <c r="V19" i="5"/>
  <c r="T19" i="5"/>
  <c r="R19" i="5"/>
  <c r="P19" i="5"/>
  <c r="N19" i="5"/>
  <c r="L19" i="5"/>
  <c r="J19" i="5"/>
  <c r="H19" i="5"/>
  <c r="F19" i="5"/>
  <c r="V18" i="5"/>
  <c r="T18" i="5"/>
  <c r="R18" i="5"/>
  <c r="P18" i="5"/>
  <c r="N18" i="5"/>
  <c r="L18" i="5"/>
  <c r="J18" i="5"/>
  <c r="H18" i="5"/>
  <c r="F18" i="5"/>
  <c r="V17" i="5"/>
  <c r="T17" i="5"/>
  <c r="R17" i="5"/>
  <c r="P17" i="5"/>
  <c r="N17" i="5"/>
  <c r="L17" i="5"/>
  <c r="J17" i="5"/>
  <c r="H17" i="5"/>
  <c r="F17" i="5"/>
  <c r="V16" i="5"/>
  <c r="T16" i="5"/>
  <c r="R16" i="5"/>
  <c r="P16" i="5"/>
  <c r="N16" i="5"/>
  <c r="L16" i="5"/>
  <c r="J16" i="5"/>
  <c r="H16" i="5"/>
  <c r="F16" i="5"/>
  <c r="V15" i="5"/>
  <c r="T15" i="5"/>
  <c r="R15" i="5"/>
  <c r="P15" i="5"/>
  <c r="N15" i="5"/>
  <c r="L15" i="5"/>
  <c r="J15" i="5"/>
  <c r="H15" i="5"/>
  <c r="F15" i="5"/>
  <c r="V14" i="5"/>
  <c r="T14" i="5"/>
  <c r="R14" i="5"/>
  <c r="P14" i="5"/>
  <c r="N14" i="5"/>
  <c r="L14" i="5"/>
  <c r="J14" i="5"/>
  <c r="H14" i="5"/>
  <c r="F14" i="5"/>
  <c r="V13" i="5"/>
  <c r="T13" i="5"/>
  <c r="R13" i="5"/>
  <c r="P13" i="5"/>
  <c r="N13" i="5"/>
  <c r="L13" i="5"/>
  <c r="J13" i="5"/>
  <c r="H13" i="5"/>
  <c r="F13" i="5"/>
  <c r="V12" i="5"/>
  <c r="T12" i="5"/>
  <c r="R12" i="5"/>
  <c r="P12" i="5"/>
  <c r="N12" i="5"/>
  <c r="L12" i="5"/>
  <c r="J12" i="5"/>
  <c r="H12" i="5"/>
  <c r="F12" i="5"/>
  <c r="V11" i="5"/>
  <c r="T11" i="5"/>
  <c r="R11" i="5"/>
  <c r="P11" i="5"/>
  <c r="N11" i="5"/>
  <c r="L11" i="5"/>
  <c r="J11" i="5"/>
  <c r="H11" i="5"/>
  <c r="F11" i="5"/>
  <c r="V10" i="5"/>
  <c r="T10" i="5"/>
  <c r="R10" i="5"/>
  <c r="P10" i="5"/>
  <c r="N10" i="5"/>
  <c r="L10" i="5"/>
  <c r="J10" i="5"/>
  <c r="H10" i="5"/>
  <c r="F10" i="5"/>
  <c r="V9" i="5"/>
  <c r="T9" i="5"/>
  <c r="R9" i="5"/>
  <c r="P9" i="5"/>
  <c r="N9" i="5"/>
  <c r="L9" i="5"/>
  <c r="J9" i="5"/>
  <c r="H9" i="5"/>
  <c r="F9" i="5"/>
  <c r="V8" i="5"/>
  <c r="T8" i="5"/>
  <c r="R8" i="5"/>
  <c r="P8" i="5"/>
  <c r="N8" i="5"/>
  <c r="L8" i="5"/>
  <c r="J8" i="5"/>
  <c r="H8" i="5"/>
  <c r="F8" i="5"/>
  <c r="V7" i="5"/>
  <c r="T7" i="5"/>
  <c r="R7" i="5"/>
  <c r="P7" i="5"/>
  <c r="N7" i="5"/>
  <c r="L7" i="5"/>
  <c r="J7" i="5"/>
  <c r="H7" i="5"/>
  <c r="F7" i="5"/>
  <c r="V6" i="5"/>
  <c r="T6" i="5"/>
  <c r="R6" i="5"/>
  <c r="P6" i="5"/>
  <c r="N6" i="5"/>
  <c r="L6" i="5"/>
  <c r="J6" i="5"/>
  <c r="H6" i="5"/>
  <c r="F6" i="5"/>
  <c r="V5" i="5"/>
  <c r="T5" i="5"/>
  <c r="R5" i="5"/>
  <c r="P5" i="5"/>
  <c r="N5" i="5"/>
  <c r="L5" i="5"/>
  <c r="J5" i="5"/>
  <c r="H5" i="5"/>
  <c r="F5" i="5"/>
  <c r="V4" i="5"/>
  <c r="T4" i="5"/>
  <c r="R4" i="5"/>
  <c r="P4" i="5"/>
  <c r="N4" i="5"/>
  <c r="L4" i="5"/>
  <c r="J4" i="5"/>
  <c r="H4" i="5"/>
  <c r="F4" i="5"/>
  <c r="V3" i="5"/>
  <c r="T3" i="5"/>
  <c r="R3" i="5"/>
  <c r="P3" i="5"/>
  <c r="N3" i="5"/>
  <c r="L3" i="5"/>
  <c r="J3" i="5"/>
  <c r="H3" i="5"/>
  <c r="F3" i="5"/>
  <c r="V2" i="5"/>
  <c r="T2" i="5"/>
  <c r="R2" i="5"/>
  <c r="P2" i="5"/>
  <c r="N2" i="5"/>
  <c r="L2" i="5"/>
  <c r="J2" i="5"/>
  <c r="H2" i="5"/>
  <c r="F2" i="5"/>
  <c r="L83" i="5" l="1"/>
  <c r="J83" i="5"/>
  <c r="V82" i="5"/>
  <c r="V83" i="5"/>
  <c r="J85" i="5"/>
  <c r="J84" i="5"/>
  <c r="N83" i="5"/>
  <c r="F86" i="5"/>
  <c r="F83" i="5"/>
  <c r="H85" i="5"/>
  <c r="H83" i="5"/>
  <c r="V84" i="5"/>
  <c r="R82" i="5"/>
  <c r="R83" i="5"/>
  <c r="N85" i="5"/>
  <c r="L84" i="5"/>
  <c r="H86" i="5"/>
  <c r="F85" i="5"/>
  <c r="R84" i="5"/>
  <c r="T84" i="5"/>
  <c r="F84" i="5"/>
  <c r="P85" i="5"/>
  <c r="L85" i="5"/>
  <c r="H84" i="5"/>
  <c r="L86" i="5"/>
  <c r="N86" i="5"/>
  <c r="P83" i="5"/>
  <c r="T85" i="5"/>
  <c r="P86" i="5"/>
  <c r="V85" i="5"/>
  <c r="R86" i="5"/>
  <c r="T86" i="5"/>
  <c r="V86" i="5"/>
  <c r="R85" i="5"/>
  <c r="P80" i="1" l="1"/>
  <c r="C80" i="1" l="1"/>
  <c r="V80" i="1" l="1"/>
  <c r="D80" i="1" l="1"/>
  <c r="F80" i="1"/>
  <c r="H80" i="1"/>
  <c r="J80" i="1"/>
  <c r="L80" i="1"/>
  <c r="N80" i="1"/>
  <c r="R80" i="1"/>
  <c r="T80" i="1"/>
  <c r="U80" i="1" s="1"/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2" i="1"/>
  <c r="W3" i="1" l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2" i="1"/>
  <c r="W80" i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2" i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2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2" i="1"/>
</calcChain>
</file>

<file path=xl/sharedStrings.xml><?xml version="1.0" encoding="utf-8"?>
<sst xmlns="http://schemas.openxmlformats.org/spreadsheetml/2006/main" count="716" uniqueCount="165">
  <si>
    <t xml:space="preserve">Regional </t>
  </si>
  <si>
    <t>Município</t>
  </si>
  <si>
    <t>Metropolitana</t>
  </si>
  <si>
    <t>Norte</t>
  </si>
  <si>
    <t>Central</t>
  </si>
  <si>
    <t>Sul</t>
  </si>
  <si>
    <t>Afonso Cláudio</t>
  </si>
  <si>
    <t>Água Doce do Norte</t>
  </si>
  <si>
    <t>Águia Branca</t>
  </si>
  <si>
    <t>Alegre</t>
  </si>
  <si>
    <t>Alfredo Chaves</t>
  </si>
  <si>
    <t>Alto Rio Novo</t>
  </si>
  <si>
    <t>Anchieta</t>
  </si>
  <si>
    <t>Apiacá</t>
  </si>
  <si>
    <t>Aracruz</t>
  </si>
  <si>
    <t>Atilio Vivacqua</t>
  </si>
  <si>
    <t>Baixo Guandu</t>
  </si>
  <si>
    <t>Barra de São Francisco</t>
  </si>
  <si>
    <t>Boa Esperança</t>
  </si>
  <si>
    <t>Bom Jesus do Norte</t>
  </si>
  <si>
    <t>Brejetuba</t>
  </si>
  <si>
    <t>Cachoeiro de Itapemirim</t>
  </si>
  <si>
    <t>Cariacica</t>
  </si>
  <si>
    <t>Castelo</t>
  </si>
  <si>
    <t>Colatina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</si>
  <si>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</si>
  <si>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</si>
  <si>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</si>
  <si>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</si>
  <si>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</si>
  <si>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</si>
  <si>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Fundão</t>
  </si>
  <si>
    <t>Governador Lindenberg</t>
  </si>
  <si>
    <t>Guaçuí</t>
  </si>
  <si>
    <t>Guarapari</t>
  </si>
  <si>
    <t>Ibatiba</t>
  </si>
  <si>
    <t>Ibiraçu</t>
  </si>
  <si>
    <t>Ibitirama</t>
  </si>
  <si>
    <t>Iconha</t>
  </si>
  <si>
    <t>Irupi</t>
  </si>
  <si>
    <t>Itaguaçu</t>
  </si>
  <si>
    <t>Itapemirim</t>
  </si>
  <si>
    <t>Itarana</t>
  </si>
  <si>
    <t>Iúna</t>
  </si>
  <si>
    <t>Jaguaré</t>
  </si>
  <si>
    <t>Jerônimo Monteiro</t>
  </si>
  <si>
    <t>João Neiva</t>
  </si>
  <si>
    <t>Laranja da Terra</t>
  </si>
  <si>
    <t>Linhares</t>
  </si>
  <si>
    <t>Mantenópolis</t>
  </si>
  <si>
    <t>Marataízes</t>
  </si>
  <si>
    <t>Marechal Floriano</t>
  </si>
  <si>
    <t>Marilândia</t>
  </si>
  <si>
    <t>Mimoso do Sul</t>
  </si>
  <si>
    <t>Montanha</t>
  </si>
  <si>
    <t>Mucurici</t>
  </si>
  <si>
    <t>Muniz Freire</t>
  </si>
  <si>
    <t>Muqui</t>
  </si>
  <si>
    <t>Nova Venécia</t>
  </si>
  <si>
    <t>Pancas</t>
  </si>
  <si>
    <t>Pedro Canário</t>
  </si>
  <si>
    <t>Pinheiros</t>
  </si>
  <si>
    <t>Piúma</t>
  </si>
  <si>
    <t>Ponto Belo</t>
  </si>
  <si>
    <t>Presidente Kennedy</t>
  </si>
  <si>
    <t>Rio Bananal</t>
  </si>
  <si>
    <t>Rio Novo do Sul</t>
  </si>
  <si>
    <t>Santa Leopoldina</t>
  </si>
  <si>
    <t>Santa Maria de Jetibá</t>
  </si>
  <si>
    <t>Santa Teresa</t>
  </si>
  <si>
    <t>São Domingos do Norte</t>
  </si>
  <si>
    <t>São Gabriel da Palha</t>
  </si>
  <si>
    <t>São José do Calçado</t>
  </si>
  <si>
    <t>São Mateus</t>
  </si>
  <si>
    <t>São Roque do Canaã</t>
  </si>
  <si>
    <t>Serra</t>
  </si>
  <si>
    <t>Sooretama</t>
  </si>
  <si>
    <t>Vargem Alta</t>
  </si>
  <si>
    <t>Venda Nova do Imigrante</t>
  </si>
  <si>
    <t>Viana</t>
  </si>
  <si>
    <t>Vila Pavão</t>
  </si>
  <si>
    <t>Vila Valério</t>
  </si>
  <si>
    <t>Vila Velha</t>
  </si>
  <si>
    <t>Vitória</t>
  </si>
  <si>
    <t>Doses Aplicadas BCG</t>
  </si>
  <si>
    <t>Cobertura Vacinal BCG</t>
  </si>
  <si>
    <t>Doses Aplicadas Pneumo 10</t>
  </si>
  <si>
    <t>Cobertura Vacinal Pneumo 10</t>
  </si>
  <si>
    <t>Doses Aplicadas Rotavírus</t>
  </si>
  <si>
    <t>Cobertura Vacinal Pentavalente</t>
  </si>
  <si>
    <t xml:space="preserve">Cobertura Vacinal Poliomielite </t>
  </si>
  <si>
    <t>Cobertura Vacinal Rotavírus</t>
  </si>
  <si>
    <t>Doses Aplicadas Meningo C</t>
  </si>
  <si>
    <t>Cobertura Vacinal Meningo C</t>
  </si>
  <si>
    <t>Doses Aplicadas Febre Amarela</t>
  </si>
  <si>
    <t>Cobertura Vacinal Febre Amarela</t>
  </si>
  <si>
    <t>Doses Aplicadas Hepatite A</t>
  </si>
  <si>
    <t>Cobertura Vacinal Hepatite A</t>
  </si>
  <si>
    <t>Cobertura Vacinal Tríplice Viral</t>
  </si>
  <si>
    <t>Doses Aplicadas de Tríplice Viral</t>
  </si>
  <si>
    <t>Total</t>
  </si>
  <si>
    <t xml:space="preserve">Doses Aplicadas Varicela </t>
  </si>
  <si>
    <t>Cobertura Varicela</t>
  </si>
  <si>
    <t xml:space="preserve">¹População &lt; 1 ano e 1 ano proporcional </t>
  </si>
  <si>
    <t xml:space="preserve">Doses Aplicadas Pentavalente </t>
  </si>
  <si>
    <t xml:space="preserve">Doses Aplicadas Poliomielite </t>
  </si>
  <si>
    <t xml:space="preserve">Série Histórica </t>
  </si>
  <si>
    <r>
      <t>Fonte: </t>
    </r>
    <r>
      <rPr>
        <u/>
        <sz val="10"/>
        <color rgb="FF1155CC"/>
        <rFont val="Calibri"/>
        <family val="2"/>
        <scheme val="minor"/>
      </rPr>
      <t>http://tabnet.datasus.gov.br/</t>
    </r>
    <r>
      <rPr>
        <sz val="10"/>
        <color theme="1"/>
        <rFont val="Calibri"/>
        <family val="2"/>
        <scheme val="minor"/>
      </rPr>
      <t xml:space="preserve"> e </t>
    </r>
    <r>
      <rPr>
        <u/>
        <sz val="10"/>
        <color rgb="FF1155CC"/>
        <rFont val="Calibri"/>
        <family val="2"/>
        <scheme val="minor"/>
      </rPr>
      <t>https://www.vacinaeconfia.es.gov.br</t>
    </r>
  </si>
  <si>
    <t>Período avaliado: 2016-2022</t>
  </si>
  <si>
    <t>Fonte: SIPNI/DATASUS, em 01 de março de 2023.*</t>
  </si>
  <si>
    <t xml:space="preserve"> Vacina e Confia, em 27 de fevereiro de 2023.**</t>
  </si>
  <si>
    <t>* Dados referente às doses aplicadas de janeiro a abril de 2022.</t>
  </si>
  <si>
    <t>*Dados referentes às doses aplicadas pelas clínicas particulares de janeiro a dezembro de 2022.</t>
  </si>
  <si>
    <t>**Dados referente às doses aplicadas no período de maio a dezembro de 2022.</t>
  </si>
  <si>
    <t>Cobertura Calculada por município de vacinação</t>
  </si>
  <si>
    <t>METROPOLITANA</t>
  </si>
  <si>
    <t>SUL</t>
  </si>
  <si>
    <t>MUNICÍPIO</t>
  </si>
  <si>
    <t>HPV* Quadrivalente D1 Total - Feminino</t>
  </si>
  <si>
    <t>HPV* Quadrivalente D2 Total - Feminino</t>
  </si>
  <si>
    <t>HPV* Quadrivalente D1 Total - Masculino</t>
  </si>
  <si>
    <t>HPV* Quadrivalente D2 Total - Masculino</t>
  </si>
  <si>
    <t>REGIONAL</t>
  </si>
  <si>
    <t>CENTRAL-NORTE</t>
  </si>
  <si>
    <t>Central Norte</t>
  </si>
  <si>
    <t>Atílio Vivácqua</t>
  </si>
  <si>
    <t>TOTAL</t>
  </si>
  <si>
    <t>*Dados preliminares gerados em 15/02/2023 no TabNet referentes aos exercícios de 2016 a 2021 e Parcial de janeiro a  abril de 2022 Fonte TabNet</t>
  </si>
  <si>
    <t>*Dados preliminares gerados em 15/02/2023 no Vacina e Confia referentes aos meses de maio a dezembro de 2022</t>
  </si>
  <si>
    <t>Cobertura Vacinal HPV 2022</t>
  </si>
  <si>
    <t>Período avaliado: 2013-2022</t>
  </si>
  <si>
    <r>
      <t>Fonte: </t>
    </r>
    <r>
      <rPr>
        <u/>
        <sz val="10"/>
        <color rgb="FF1155CC"/>
        <rFont val="Calibri"/>
        <family val="2"/>
        <scheme val="minor"/>
      </rPr>
      <t>http://tabnet.datasus.gov.br/</t>
    </r>
    <r>
      <rPr>
        <sz val="10"/>
        <color theme="1"/>
        <rFont val="Calibri"/>
        <family val="2"/>
        <scheme val="minor"/>
      </rPr>
      <t/>
    </r>
  </si>
  <si>
    <t>*Dados preliminares gerados em 08/02/2023</t>
  </si>
  <si>
    <r>
      <t xml:space="preserve">1 </t>
    </r>
    <r>
      <rPr>
        <sz val="11"/>
        <color theme="1"/>
        <rFont val="Calibri"/>
        <family val="2"/>
        <scheme val="minor"/>
      </rPr>
      <t>População proporcional extraída da base de dados do SIPNI/DATASUS</t>
    </r>
  </si>
  <si>
    <t>Dados preliminares.</t>
  </si>
  <si>
    <t>População: Estimativas preliminares elaboradas pelo Ministério da Saúde/SVS/DASNT/CGIAE, 2021. http://tabnet.datasus.gov.br/cgi/deftohtm.exe?popsvs/cnv/popbr.def</t>
  </si>
  <si>
    <t>Meningocócica Conjugada C e Meningocócica ACWY</t>
  </si>
  <si>
    <t xml:space="preserve">¹População 1 ano proporcional </t>
  </si>
  <si>
    <t xml:space="preserve">¹População 4 anos proporcional </t>
  </si>
  <si>
    <t xml:space="preserve">DOSES APLICADAS REF PNEUMO </t>
  </si>
  <si>
    <t>COBERTURA REF PNEUMO</t>
  </si>
  <si>
    <t>DOSES APLICADAS REF MENINGO</t>
  </si>
  <si>
    <t>COBERTURA REF MENINGO</t>
  </si>
  <si>
    <t>DOSES APLICADAS REF FEBRE AMARELA</t>
  </si>
  <si>
    <t>COBERTURA REF FEBRE AMARELA</t>
  </si>
  <si>
    <t>DOSES APLICADAS R1 POLIO</t>
  </si>
  <si>
    <t>COBERTURA R1 POLIO</t>
  </si>
  <si>
    <t>DOSES APLICADAS R2 POLIO</t>
  </si>
  <si>
    <t>COBERTURA R2 POLIO</t>
  </si>
  <si>
    <t>DOSES APLICADAS R1 TRÍPLICE BACTERIANA</t>
  </si>
  <si>
    <t>COBERTURA R1 TRÍPLICE BACTERIANA</t>
  </si>
  <si>
    <t>DOSES APLICADAS R2 TRÍPLICE BACTERIANA</t>
  </si>
  <si>
    <t>COBERTURA R2 TRÍPLICE BACTERIANA</t>
  </si>
  <si>
    <t>DOSES APLICADAS D2 TRÍPLICE VIRAL</t>
  </si>
  <si>
    <t>COBERTURA D2 TRÍPLICE VIRAL</t>
  </si>
  <si>
    <t>DOSES APLICADAS D2 VARICELA</t>
  </si>
  <si>
    <t>COBERTURA D2 VARICELA</t>
  </si>
  <si>
    <t>Regional</t>
  </si>
  <si>
    <t>Total Norte</t>
  </si>
  <si>
    <t>Total Central</t>
  </si>
  <si>
    <t>Total Metropolitana</t>
  </si>
  <si>
    <t>Total Sul</t>
  </si>
  <si>
    <t>Total Espírito Santo</t>
  </si>
  <si>
    <t>Fonte: SIPNI/DATASUS, em 28 de abril de 2023.*</t>
  </si>
  <si>
    <t xml:space="preserve"> Vacina e Confia, em 28 de abril de 2023.**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</si>
</sst>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222222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rgb="FF1155CC"/>
      <name val="Calibri"/>
      <family val="2"/>
      <scheme val="minor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43" fontId="10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10" fontId="0" fillId="2" borderId="1" xfId="0" applyNumberFormat="1" applyFill="1" applyBorder="1"/>
    <xf numFmtId="0" fontId="1" fillId="0" borderId="0" xfId="0" applyFont="1"/>
    <xf numFmtId="0" fontId="1" fillId="0" borderId="1" xfId="0" applyFont="1" applyBorder="1"/>
    <xf numFmtId="0" fontId="1" fillId="3" borderId="1" xfId="0" applyFont="1" applyFill="1" applyBorder="1"/>
    <xf numFmtId="10" fontId="1" fillId="2" borderId="1" xfId="0" applyNumberFormat="1" applyFont="1" applyFill="1" applyBorder="1"/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4" borderId="1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2" fontId="0" fillId="0" borderId="12" xfId="0" applyNumberForma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5" borderId="1" xfId="0" applyFont="1" applyFill="1" applyBorder="1" applyAlignment="1">
      <alignment horizontal="center" vertical="center" wrapText="1"/>
    </xf>
    <xf numFmtId="1" fontId="0" fillId="3" borderId="1" xfId="0" applyNumberFormat="1" applyFill="1" applyBorder="1"/>
    <xf numFmtId="0" fontId="0" fillId="0" borderId="1" xfId="0" applyFont="1" applyBorder="1" applyAlignment="1">
      <alignment horizontal="center" vertical="center"/>
    </xf>
    <xf numFmtId="1" fontId="0" fillId="3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0" fontId="13" fillId="0" borderId="0" xfId="0" applyFont="1"/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</cellXfs>
  <cellStyles count="3">
    <cellStyle name="Normal" xfId="0" builtinId="0"/>
    <cellStyle name="Normal 2" xfId="1"/>
    <cellStyle name="Vírgul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9"/>
  <sheetViews>
    <sheetView showGridLines="0" tabSelected="1" workbookViewId="0">
      <pane ySplit="1" topLeftCell="A2" activePane="bottomLeft" state="frozen"/>
      <selection pane="bottomLeft" activeCell="K93" sqref="K93"/>
    </sheetView>
  </sheetViews>
  <sheetFormatPr defaultRowHeight="15" x14ac:dyDescent="0.25"/>
  <cols>
    <col min="1" max="1" width="18.140625" customWidth="1"/>
    <col min="2" max="2" width="23.85546875" bestFit="1" customWidth="1"/>
    <col min="3" max="3" width="14.140625" customWidth="1"/>
    <col min="4" max="4" width="12" customWidth="1"/>
    <col min="5" max="21" width="13" customWidth="1"/>
    <col min="22" max="22" width="9.140625" customWidth="1"/>
    <col min="23" max="23" width="10.140625" customWidth="1"/>
  </cols>
  <sheetData>
    <row r="1" spans="1:23" ht="59.25" customHeight="1" x14ac:dyDescent="0.25">
      <c r="A1" s="3" t="s">
        <v>0</v>
      </c>
      <c r="B1" s="3" t="s">
        <v>1</v>
      </c>
      <c r="C1" s="6" t="s">
        <v>103</v>
      </c>
      <c r="D1" s="4" t="s">
        <v>84</v>
      </c>
      <c r="E1" s="5" t="s">
        <v>85</v>
      </c>
      <c r="F1" s="4" t="s">
        <v>104</v>
      </c>
      <c r="G1" s="5" t="s">
        <v>89</v>
      </c>
      <c r="H1" s="4" t="s">
        <v>105</v>
      </c>
      <c r="I1" s="5" t="s">
        <v>90</v>
      </c>
      <c r="J1" s="4" t="s">
        <v>86</v>
      </c>
      <c r="K1" s="5" t="s">
        <v>87</v>
      </c>
      <c r="L1" s="4" t="s">
        <v>88</v>
      </c>
      <c r="M1" s="5" t="s">
        <v>91</v>
      </c>
      <c r="N1" s="4" t="s">
        <v>92</v>
      </c>
      <c r="O1" s="5" t="s">
        <v>93</v>
      </c>
      <c r="P1" s="44" t="s">
        <v>94</v>
      </c>
      <c r="Q1" s="5" t="s">
        <v>95</v>
      </c>
      <c r="R1" s="4" t="s">
        <v>96</v>
      </c>
      <c r="S1" s="5" t="s">
        <v>97</v>
      </c>
      <c r="T1" s="44" t="s">
        <v>99</v>
      </c>
      <c r="U1" s="5" t="s">
        <v>98</v>
      </c>
      <c r="V1" s="44" t="s">
        <v>101</v>
      </c>
      <c r="W1" s="5" t="s">
        <v>102</v>
      </c>
    </row>
    <row r="2" spans="1:23" x14ac:dyDescent="0.25">
      <c r="A2" s="2" t="s">
        <v>2</v>
      </c>
      <c r="B2" s="2" t="s">
        <v>6</v>
      </c>
      <c r="C2" s="7">
        <v>396</v>
      </c>
      <c r="D2" s="2">
        <v>273</v>
      </c>
      <c r="E2" s="8">
        <f>D2/C2</f>
        <v>0.68939393939393945</v>
      </c>
      <c r="F2" s="2">
        <v>343</v>
      </c>
      <c r="G2" s="8">
        <f>F2/C2</f>
        <v>0.86616161616161613</v>
      </c>
      <c r="H2" s="2">
        <v>365</v>
      </c>
      <c r="I2" s="8">
        <f>H2/C2</f>
        <v>0.92171717171717171</v>
      </c>
      <c r="J2" s="2">
        <v>344</v>
      </c>
      <c r="K2" s="8">
        <f>J2/C2</f>
        <v>0.86868686868686873</v>
      </c>
      <c r="L2" s="2">
        <v>335</v>
      </c>
      <c r="M2" s="8">
        <f>L2/C2</f>
        <v>0.84595959595959591</v>
      </c>
      <c r="N2" s="2">
        <v>326</v>
      </c>
      <c r="O2" s="8">
        <f>N2/C2</f>
        <v>0.8232323232323232</v>
      </c>
      <c r="P2" s="2">
        <v>329</v>
      </c>
      <c r="Q2" s="8">
        <f>P2/C2</f>
        <v>0.83080808080808077</v>
      </c>
      <c r="R2" s="2">
        <v>368</v>
      </c>
      <c r="S2" s="8">
        <f>R2/C2</f>
        <v>0.92929292929292928</v>
      </c>
      <c r="T2" s="2">
        <v>397</v>
      </c>
      <c r="U2" s="8">
        <f>T2/C2</f>
        <v>1.0025252525252526</v>
      </c>
      <c r="V2" s="2">
        <v>383</v>
      </c>
      <c r="W2" s="8">
        <f>V2/C2</f>
        <v>0.96717171717171713</v>
      </c>
    </row>
    <row r="3" spans="1:23" x14ac:dyDescent="0.25">
      <c r="A3" s="2" t="s">
        <v>3</v>
      </c>
      <c r="B3" s="2" t="s">
        <v>7</v>
      </c>
      <c r="C3" s="7">
        <v>183</v>
      </c>
      <c r="D3" s="2">
        <v>76</v>
      </c>
      <c r="E3" s="8">
        <f t="shared" ref="E3:E66" si="0">D3/C3</f>
        <v>0.41530054644808745</v>
      </c>
      <c r="F3" s="2">
        <v>133</v>
      </c>
      <c r="G3" s="8">
        <f t="shared" ref="G3:G66" si="1">F3/C3</f>
        <v>0.72677595628415304</v>
      </c>
      <c r="H3" s="2">
        <v>126</v>
      </c>
      <c r="I3" s="8">
        <f t="shared" ref="I3:I66" si="2">H3/C3</f>
        <v>0.68852459016393441</v>
      </c>
      <c r="J3" s="2">
        <v>138</v>
      </c>
      <c r="K3" s="8">
        <f t="shared" ref="K3:K66" si="3">J3/C3</f>
        <v>0.75409836065573765</v>
      </c>
      <c r="L3" s="2">
        <v>122</v>
      </c>
      <c r="M3" s="8">
        <f t="shared" ref="M3:M66" si="4">L3/C3</f>
        <v>0.66666666666666663</v>
      </c>
      <c r="N3" s="2">
        <v>133</v>
      </c>
      <c r="O3" s="8">
        <f t="shared" ref="O3:O66" si="5">N3/C3</f>
        <v>0.72677595628415304</v>
      </c>
      <c r="P3" s="2">
        <v>109</v>
      </c>
      <c r="Q3" s="8">
        <f t="shared" ref="Q3:Q66" si="6">P3/C3</f>
        <v>0.59562841530054644</v>
      </c>
      <c r="R3" s="2">
        <v>107</v>
      </c>
      <c r="S3" s="8">
        <f t="shared" ref="S3:S66" si="7">R3/C3</f>
        <v>0.58469945355191255</v>
      </c>
      <c r="T3" s="2">
        <v>119</v>
      </c>
      <c r="U3" s="8">
        <f t="shared" ref="U3:U66" si="8">T3/C3</f>
        <v>0.65027322404371579</v>
      </c>
      <c r="V3" s="2">
        <v>106</v>
      </c>
      <c r="W3" s="8">
        <f t="shared" ref="W3:W66" si="9">V3/C3</f>
        <v>0.57923497267759561</v>
      </c>
    </row>
    <row r="4" spans="1:23" x14ac:dyDescent="0.25">
      <c r="A4" s="2" t="s">
        <v>4</v>
      </c>
      <c r="B4" s="2" t="s">
        <v>8</v>
      </c>
      <c r="C4" s="7">
        <v>129</v>
      </c>
      <c r="D4" s="2">
        <v>95</v>
      </c>
      <c r="E4" s="8">
        <f t="shared" si="0"/>
        <v>0.73643410852713176</v>
      </c>
      <c r="F4" s="2">
        <v>134</v>
      </c>
      <c r="G4" s="8">
        <f t="shared" si="1"/>
        <v>1.0387596899224807</v>
      </c>
      <c r="H4" s="2">
        <v>134</v>
      </c>
      <c r="I4" s="8">
        <f t="shared" si="2"/>
        <v>1.0387596899224807</v>
      </c>
      <c r="J4" s="2">
        <v>140</v>
      </c>
      <c r="K4" s="8">
        <f t="shared" si="3"/>
        <v>1.0852713178294573</v>
      </c>
      <c r="L4" s="2">
        <v>136</v>
      </c>
      <c r="M4" s="8">
        <f t="shared" si="4"/>
        <v>1.054263565891473</v>
      </c>
      <c r="N4" s="2">
        <v>130</v>
      </c>
      <c r="O4" s="8">
        <f t="shared" si="5"/>
        <v>1.0077519379844961</v>
      </c>
      <c r="P4" s="2">
        <v>122</v>
      </c>
      <c r="Q4" s="8">
        <f t="shared" si="6"/>
        <v>0.94573643410852715</v>
      </c>
      <c r="R4" s="2">
        <v>120</v>
      </c>
      <c r="S4" s="8">
        <f t="shared" si="7"/>
        <v>0.93023255813953487</v>
      </c>
      <c r="T4" s="2">
        <v>124</v>
      </c>
      <c r="U4" s="8">
        <f t="shared" si="8"/>
        <v>0.96124031007751942</v>
      </c>
      <c r="V4" s="2">
        <v>106</v>
      </c>
      <c r="W4" s="8">
        <f t="shared" si="9"/>
        <v>0.82170542635658916</v>
      </c>
    </row>
    <row r="5" spans="1:23" x14ac:dyDescent="0.25">
      <c r="A5" s="2" t="s">
        <v>5</v>
      </c>
      <c r="B5" s="2" t="s">
        <v>9</v>
      </c>
      <c r="C5" s="7">
        <v>375</v>
      </c>
      <c r="D5" s="2">
        <v>292</v>
      </c>
      <c r="E5" s="8">
        <f t="shared" si="0"/>
        <v>0.77866666666666662</v>
      </c>
      <c r="F5" s="2">
        <v>321</v>
      </c>
      <c r="G5" s="8">
        <f t="shared" si="1"/>
        <v>0.85599999999999998</v>
      </c>
      <c r="H5" s="2">
        <v>327</v>
      </c>
      <c r="I5" s="8">
        <f t="shared" si="2"/>
        <v>0.872</v>
      </c>
      <c r="J5" s="2">
        <v>314</v>
      </c>
      <c r="K5" s="8">
        <f t="shared" si="3"/>
        <v>0.83733333333333337</v>
      </c>
      <c r="L5" s="2">
        <v>312</v>
      </c>
      <c r="M5" s="8">
        <f t="shared" si="4"/>
        <v>0.83199999999999996</v>
      </c>
      <c r="N5" s="2">
        <v>313</v>
      </c>
      <c r="O5" s="8">
        <f t="shared" si="5"/>
        <v>0.83466666666666667</v>
      </c>
      <c r="P5" s="2">
        <v>316</v>
      </c>
      <c r="Q5" s="8">
        <f t="shared" si="6"/>
        <v>0.84266666666666667</v>
      </c>
      <c r="R5" s="2">
        <v>290</v>
      </c>
      <c r="S5" s="8">
        <f t="shared" si="7"/>
        <v>0.77333333333333332</v>
      </c>
      <c r="T5" s="2">
        <v>308</v>
      </c>
      <c r="U5" s="8">
        <f t="shared" si="8"/>
        <v>0.82133333333333336</v>
      </c>
      <c r="V5" s="2">
        <v>293</v>
      </c>
      <c r="W5" s="8">
        <f t="shared" si="9"/>
        <v>0.78133333333333332</v>
      </c>
    </row>
    <row r="6" spans="1:23" x14ac:dyDescent="0.25">
      <c r="A6" s="2" t="s">
        <v>5</v>
      </c>
      <c r="B6" s="2" t="s">
        <v>10</v>
      </c>
      <c r="C6" s="7">
        <v>126</v>
      </c>
      <c r="D6" s="2">
        <v>85</v>
      </c>
      <c r="E6" s="8">
        <f t="shared" si="0"/>
        <v>0.67460317460317465</v>
      </c>
      <c r="F6" s="2">
        <v>160</v>
      </c>
      <c r="G6" s="8">
        <f t="shared" si="1"/>
        <v>1.2698412698412698</v>
      </c>
      <c r="H6" s="2">
        <v>134</v>
      </c>
      <c r="I6" s="8">
        <f t="shared" si="2"/>
        <v>1.0634920634920635</v>
      </c>
      <c r="J6" s="2">
        <v>133</v>
      </c>
      <c r="K6" s="8">
        <f t="shared" si="3"/>
        <v>1.0555555555555556</v>
      </c>
      <c r="L6" s="2">
        <v>127</v>
      </c>
      <c r="M6" s="8">
        <f t="shared" si="4"/>
        <v>1.0079365079365079</v>
      </c>
      <c r="N6" s="2">
        <v>124</v>
      </c>
      <c r="O6" s="8">
        <f t="shared" si="5"/>
        <v>0.98412698412698407</v>
      </c>
      <c r="P6" s="2">
        <v>122</v>
      </c>
      <c r="Q6" s="8">
        <f t="shared" si="6"/>
        <v>0.96825396825396826</v>
      </c>
      <c r="R6" s="2">
        <v>126</v>
      </c>
      <c r="S6" s="8">
        <f t="shared" si="7"/>
        <v>1</v>
      </c>
      <c r="T6" s="2">
        <v>141</v>
      </c>
      <c r="U6" s="8">
        <f t="shared" si="8"/>
        <v>1.1190476190476191</v>
      </c>
      <c r="V6" s="2">
        <v>135</v>
      </c>
      <c r="W6" s="8">
        <f t="shared" si="9"/>
        <v>1.0714285714285714</v>
      </c>
    </row>
    <row r="7" spans="1:23" x14ac:dyDescent="0.25">
      <c r="A7" s="2" t="s">
        <v>4</v>
      </c>
      <c r="B7" s="2" t="s">
        <v>11</v>
      </c>
      <c r="C7" s="7">
        <v>90</v>
      </c>
      <c r="D7" s="2">
        <v>37</v>
      </c>
      <c r="E7" s="8">
        <f t="shared" si="0"/>
        <v>0.41111111111111109</v>
      </c>
      <c r="F7" s="2">
        <v>103</v>
      </c>
      <c r="G7" s="8">
        <f t="shared" si="1"/>
        <v>1.1444444444444444</v>
      </c>
      <c r="H7" s="2">
        <v>104</v>
      </c>
      <c r="I7" s="8">
        <f t="shared" si="2"/>
        <v>1.1555555555555554</v>
      </c>
      <c r="J7" s="2">
        <v>83</v>
      </c>
      <c r="K7" s="8">
        <f t="shared" si="3"/>
        <v>0.92222222222222228</v>
      </c>
      <c r="L7" s="2">
        <v>83</v>
      </c>
      <c r="M7" s="8">
        <f t="shared" si="4"/>
        <v>0.92222222222222228</v>
      </c>
      <c r="N7" s="2">
        <v>94</v>
      </c>
      <c r="O7" s="8">
        <f t="shared" si="5"/>
        <v>1.0444444444444445</v>
      </c>
      <c r="P7" s="2">
        <v>106</v>
      </c>
      <c r="Q7" s="8">
        <f t="shared" si="6"/>
        <v>1.1777777777777778</v>
      </c>
      <c r="R7" s="2">
        <v>89</v>
      </c>
      <c r="S7" s="8">
        <f t="shared" si="7"/>
        <v>0.98888888888888893</v>
      </c>
      <c r="T7" s="2">
        <v>95</v>
      </c>
      <c r="U7" s="8">
        <f t="shared" si="8"/>
        <v>1.0555555555555556</v>
      </c>
      <c r="V7" s="2">
        <v>84</v>
      </c>
      <c r="W7" s="8">
        <f t="shared" si="9"/>
        <v>0.93333333333333335</v>
      </c>
    </row>
    <row r="8" spans="1:23" x14ac:dyDescent="0.25">
      <c r="A8" s="2" t="s">
        <v>5</v>
      </c>
      <c r="B8" s="2" t="s">
        <v>12</v>
      </c>
      <c r="C8" s="7">
        <v>418</v>
      </c>
      <c r="D8" s="2">
        <v>343</v>
      </c>
      <c r="E8" s="8">
        <f t="shared" si="0"/>
        <v>0.82057416267942584</v>
      </c>
      <c r="F8" s="2">
        <v>358</v>
      </c>
      <c r="G8" s="8">
        <f t="shared" si="1"/>
        <v>0.8564593301435407</v>
      </c>
      <c r="H8" s="2">
        <v>372</v>
      </c>
      <c r="I8" s="8">
        <f t="shared" si="2"/>
        <v>0.88995215311004783</v>
      </c>
      <c r="J8" s="2">
        <v>386</v>
      </c>
      <c r="K8" s="8">
        <f t="shared" si="3"/>
        <v>0.92344497607655507</v>
      </c>
      <c r="L8" s="2">
        <v>373</v>
      </c>
      <c r="M8" s="8">
        <f t="shared" si="4"/>
        <v>0.89234449760765555</v>
      </c>
      <c r="N8" s="2">
        <v>347</v>
      </c>
      <c r="O8" s="8">
        <f t="shared" si="5"/>
        <v>0.83014354066985641</v>
      </c>
      <c r="P8" s="2">
        <v>294</v>
      </c>
      <c r="Q8" s="8">
        <f t="shared" si="6"/>
        <v>0.70334928229665072</v>
      </c>
      <c r="R8" s="2">
        <v>367</v>
      </c>
      <c r="S8" s="8">
        <f t="shared" si="7"/>
        <v>0.87799043062200954</v>
      </c>
      <c r="T8" s="2">
        <v>366</v>
      </c>
      <c r="U8" s="8">
        <f t="shared" si="8"/>
        <v>0.87559808612440193</v>
      </c>
      <c r="V8" s="2">
        <v>374</v>
      </c>
      <c r="W8" s="8">
        <f t="shared" si="9"/>
        <v>0.89473684210526316</v>
      </c>
    </row>
    <row r="9" spans="1:23" x14ac:dyDescent="0.25">
      <c r="A9" s="2" t="s">
        <v>5</v>
      </c>
      <c r="B9" s="2" t="s">
        <v>13</v>
      </c>
      <c r="C9" s="7">
        <v>74</v>
      </c>
      <c r="D9" s="2">
        <v>73</v>
      </c>
      <c r="E9" s="8">
        <f t="shared" si="0"/>
        <v>0.98648648648648651</v>
      </c>
      <c r="F9" s="2">
        <v>75</v>
      </c>
      <c r="G9" s="8">
        <f t="shared" si="1"/>
        <v>1.0135135135135136</v>
      </c>
      <c r="H9" s="2">
        <v>78</v>
      </c>
      <c r="I9" s="8">
        <f t="shared" si="2"/>
        <v>1.0540540540540539</v>
      </c>
      <c r="J9" s="2">
        <v>81</v>
      </c>
      <c r="K9" s="8">
        <f t="shared" si="3"/>
        <v>1.0945945945945945</v>
      </c>
      <c r="L9" s="2">
        <v>77</v>
      </c>
      <c r="M9" s="8">
        <f t="shared" si="4"/>
        <v>1.0405405405405406</v>
      </c>
      <c r="N9" s="2">
        <v>89</v>
      </c>
      <c r="O9" s="8">
        <f t="shared" si="5"/>
        <v>1.2027027027027026</v>
      </c>
      <c r="P9" s="2">
        <v>53</v>
      </c>
      <c r="Q9" s="8">
        <f t="shared" si="6"/>
        <v>0.71621621621621623</v>
      </c>
      <c r="R9" s="2">
        <v>71</v>
      </c>
      <c r="S9" s="8">
        <f t="shared" si="7"/>
        <v>0.95945945945945943</v>
      </c>
      <c r="T9" s="2">
        <v>80</v>
      </c>
      <c r="U9" s="8">
        <f t="shared" si="8"/>
        <v>1.0810810810810811</v>
      </c>
      <c r="V9" s="2">
        <v>74</v>
      </c>
      <c r="W9" s="8">
        <f t="shared" si="9"/>
        <v>1</v>
      </c>
    </row>
    <row r="10" spans="1:23" x14ac:dyDescent="0.25">
      <c r="A10" s="2" t="s">
        <v>2</v>
      </c>
      <c r="B10" s="2" t="s">
        <v>14</v>
      </c>
      <c r="C10" s="7">
        <v>1453</v>
      </c>
      <c r="D10" s="2">
        <v>1263</v>
      </c>
      <c r="E10" s="8">
        <f t="shared" si="0"/>
        <v>0.86923606331727465</v>
      </c>
      <c r="F10" s="2">
        <v>1291</v>
      </c>
      <c r="G10" s="8">
        <f t="shared" si="1"/>
        <v>0.88850653819683412</v>
      </c>
      <c r="H10" s="2">
        <v>1332</v>
      </c>
      <c r="I10" s="8">
        <f t="shared" si="2"/>
        <v>0.91672401927047487</v>
      </c>
      <c r="J10" s="2">
        <v>1363</v>
      </c>
      <c r="K10" s="8">
        <f t="shared" si="3"/>
        <v>0.93805918788713005</v>
      </c>
      <c r="L10" s="2">
        <v>1293</v>
      </c>
      <c r="M10" s="8">
        <f t="shared" si="4"/>
        <v>0.88988300068823123</v>
      </c>
      <c r="N10" s="2">
        <v>1345</v>
      </c>
      <c r="O10" s="8">
        <f t="shared" si="5"/>
        <v>0.92567102546455604</v>
      </c>
      <c r="P10" s="2">
        <v>1077</v>
      </c>
      <c r="Q10" s="8">
        <f t="shared" si="6"/>
        <v>0.74122505161734342</v>
      </c>
      <c r="R10" s="2">
        <v>1349</v>
      </c>
      <c r="S10" s="8">
        <f t="shared" si="7"/>
        <v>0.92842395044735027</v>
      </c>
      <c r="T10" s="2">
        <v>1356</v>
      </c>
      <c r="U10" s="8">
        <f t="shared" si="8"/>
        <v>0.93324156916724021</v>
      </c>
      <c r="V10" s="2">
        <v>1293</v>
      </c>
      <c r="W10" s="8">
        <f t="shared" si="9"/>
        <v>0.88988300068823123</v>
      </c>
    </row>
    <row r="11" spans="1:23" x14ac:dyDescent="0.25">
      <c r="A11" s="2" t="s">
        <v>5</v>
      </c>
      <c r="B11" s="2" t="s">
        <v>15</v>
      </c>
      <c r="C11" s="7">
        <v>152</v>
      </c>
      <c r="D11" s="2">
        <v>102</v>
      </c>
      <c r="E11" s="8">
        <f t="shared" si="0"/>
        <v>0.67105263157894735</v>
      </c>
      <c r="F11" s="2">
        <v>132</v>
      </c>
      <c r="G11" s="8">
        <f t="shared" si="1"/>
        <v>0.86842105263157898</v>
      </c>
      <c r="H11" s="2">
        <v>114</v>
      </c>
      <c r="I11" s="8">
        <f t="shared" si="2"/>
        <v>0.75</v>
      </c>
      <c r="J11" s="2">
        <v>134</v>
      </c>
      <c r="K11" s="8">
        <f t="shared" si="3"/>
        <v>0.88157894736842102</v>
      </c>
      <c r="L11" s="2">
        <v>122</v>
      </c>
      <c r="M11" s="8">
        <f t="shared" si="4"/>
        <v>0.80263157894736847</v>
      </c>
      <c r="N11" s="2">
        <v>139</v>
      </c>
      <c r="O11" s="8">
        <f t="shared" si="5"/>
        <v>0.91447368421052633</v>
      </c>
      <c r="P11" s="2">
        <v>95</v>
      </c>
      <c r="Q11" s="8">
        <f t="shared" si="6"/>
        <v>0.625</v>
      </c>
      <c r="R11" s="2">
        <v>165</v>
      </c>
      <c r="S11" s="8">
        <f t="shared" si="7"/>
        <v>1.0855263157894737</v>
      </c>
      <c r="T11" s="2">
        <v>150</v>
      </c>
      <c r="U11" s="8">
        <f t="shared" si="8"/>
        <v>0.98684210526315785</v>
      </c>
      <c r="V11" s="2">
        <v>154</v>
      </c>
      <c r="W11" s="8">
        <f t="shared" si="9"/>
        <v>1.013157894736842</v>
      </c>
    </row>
    <row r="12" spans="1:23" x14ac:dyDescent="0.25">
      <c r="A12" s="2" t="s">
        <v>4</v>
      </c>
      <c r="B12" s="2" t="s">
        <v>16</v>
      </c>
      <c r="C12" s="7">
        <v>390</v>
      </c>
      <c r="D12" s="2">
        <v>257</v>
      </c>
      <c r="E12" s="8">
        <f t="shared" si="0"/>
        <v>0.65897435897435896</v>
      </c>
      <c r="F12" s="2">
        <v>382</v>
      </c>
      <c r="G12" s="8">
        <f t="shared" si="1"/>
        <v>0.97948717948717945</v>
      </c>
      <c r="H12" s="2">
        <v>401</v>
      </c>
      <c r="I12" s="8">
        <f t="shared" si="2"/>
        <v>1.0282051282051281</v>
      </c>
      <c r="J12" s="2">
        <v>365</v>
      </c>
      <c r="K12" s="8">
        <f t="shared" si="3"/>
        <v>0.9358974358974359</v>
      </c>
      <c r="L12" s="2">
        <v>364</v>
      </c>
      <c r="M12" s="8">
        <f t="shared" si="4"/>
        <v>0.93333333333333335</v>
      </c>
      <c r="N12" s="2">
        <v>374</v>
      </c>
      <c r="O12" s="8">
        <f t="shared" si="5"/>
        <v>0.95897435897435901</v>
      </c>
      <c r="P12" s="2">
        <v>313</v>
      </c>
      <c r="Q12" s="8">
        <f t="shared" si="6"/>
        <v>0.8025641025641026</v>
      </c>
      <c r="R12" s="2">
        <v>363</v>
      </c>
      <c r="S12" s="8">
        <f t="shared" si="7"/>
        <v>0.93076923076923079</v>
      </c>
      <c r="T12" s="2">
        <v>421</v>
      </c>
      <c r="U12" s="8">
        <f t="shared" si="8"/>
        <v>1.0794871794871794</v>
      </c>
      <c r="V12" s="2">
        <v>350</v>
      </c>
      <c r="W12" s="8">
        <f t="shared" si="9"/>
        <v>0.89743589743589747</v>
      </c>
    </row>
    <row r="13" spans="1:23" x14ac:dyDescent="0.25">
      <c r="A13" s="2" t="s">
        <v>3</v>
      </c>
      <c r="B13" s="2" t="s">
        <v>17</v>
      </c>
      <c r="C13" s="7">
        <v>637</v>
      </c>
      <c r="D13" s="2">
        <v>388</v>
      </c>
      <c r="E13" s="8">
        <f t="shared" si="0"/>
        <v>0.60910518053375196</v>
      </c>
      <c r="F13" s="2">
        <v>462</v>
      </c>
      <c r="G13" s="8">
        <f t="shared" si="1"/>
        <v>0.72527472527472525</v>
      </c>
      <c r="H13" s="2">
        <v>473</v>
      </c>
      <c r="I13" s="8">
        <f t="shared" si="2"/>
        <v>0.74254317111459966</v>
      </c>
      <c r="J13" s="2">
        <v>506</v>
      </c>
      <c r="K13" s="8">
        <f t="shared" si="3"/>
        <v>0.79434850863422291</v>
      </c>
      <c r="L13" s="2">
        <v>486</v>
      </c>
      <c r="M13" s="8">
        <f t="shared" si="4"/>
        <v>0.76295133437990581</v>
      </c>
      <c r="N13" s="2">
        <v>493</v>
      </c>
      <c r="O13" s="8">
        <f t="shared" si="5"/>
        <v>0.77394034536891676</v>
      </c>
      <c r="P13" s="2">
        <v>387</v>
      </c>
      <c r="Q13" s="8">
        <f t="shared" si="6"/>
        <v>0.60753532182103609</v>
      </c>
      <c r="R13" s="2">
        <v>445</v>
      </c>
      <c r="S13" s="8">
        <f t="shared" si="7"/>
        <v>0.69858712715855575</v>
      </c>
      <c r="T13" s="2">
        <v>497</v>
      </c>
      <c r="U13" s="8">
        <f t="shared" si="8"/>
        <v>0.78021978021978022</v>
      </c>
      <c r="V13" s="2">
        <v>487</v>
      </c>
      <c r="W13" s="8">
        <f t="shared" si="9"/>
        <v>0.76452119309262168</v>
      </c>
    </row>
    <row r="14" spans="1:23" x14ac:dyDescent="0.25">
      <c r="A14" s="2" t="s">
        <v>3</v>
      </c>
      <c r="B14" s="2" t="s">
        <v>18</v>
      </c>
      <c r="C14" s="7">
        <v>213</v>
      </c>
      <c r="D14" s="2">
        <v>118</v>
      </c>
      <c r="E14" s="8">
        <f t="shared" si="0"/>
        <v>0.5539906103286385</v>
      </c>
      <c r="F14" s="2">
        <v>166</v>
      </c>
      <c r="G14" s="8">
        <f t="shared" si="1"/>
        <v>0.77934272300469487</v>
      </c>
      <c r="H14" s="2">
        <v>168</v>
      </c>
      <c r="I14" s="8">
        <f t="shared" si="2"/>
        <v>0.78873239436619713</v>
      </c>
      <c r="J14" s="2">
        <v>204</v>
      </c>
      <c r="K14" s="8">
        <f t="shared" si="3"/>
        <v>0.95774647887323938</v>
      </c>
      <c r="L14" s="2">
        <v>198</v>
      </c>
      <c r="M14" s="8">
        <f t="shared" si="4"/>
        <v>0.92957746478873238</v>
      </c>
      <c r="N14" s="2">
        <v>175</v>
      </c>
      <c r="O14" s="8">
        <f t="shared" si="5"/>
        <v>0.82159624413145538</v>
      </c>
      <c r="P14" s="2">
        <v>145</v>
      </c>
      <c r="Q14" s="8">
        <f t="shared" si="6"/>
        <v>0.68075117370892024</v>
      </c>
      <c r="R14" s="2">
        <v>161</v>
      </c>
      <c r="S14" s="8">
        <f t="shared" si="7"/>
        <v>0.755868544600939</v>
      </c>
      <c r="T14" s="2">
        <v>189</v>
      </c>
      <c r="U14" s="8">
        <f t="shared" si="8"/>
        <v>0.88732394366197187</v>
      </c>
      <c r="V14" s="2">
        <v>151</v>
      </c>
      <c r="W14" s="8">
        <f t="shared" si="9"/>
        <v>0.70892018779342725</v>
      </c>
    </row>
    <row r="15" spans="1:23" x14ac:dyDescent="0.25">
      <c r="A15" s="2" t="s">
        <v>5</v>
      </c>
      <c r="B15" s="2" t="s">
        <v>19</v>
      </c>
      <c r="C15" s="7">
        <v>75</v>
      </c>
      <c r="D15" s="2">
        <v>79</v>
      </c>
      <c r="E15" s="8">
        <f t="shared" si="0"/>
        <v>1.0533333333333332</v>
      </c>
      <c r="F15" s="2">
        <v>124</v>
      </c>
      <c r="G15" s="8">
        <f t="shared" si="1"/>
        <v>1.6533333333333333</v>
      </c>
      <c r="H15" s="2">
        <v>123</v>
      </c>
      <c r="I15" s="8">
        <f t="shared" si="2"/>
        <v>1.64</v>
      </c>
      <c r="J15" s="2">
        <v>136</v>
      </c>
      <c r="K15" s="8">
        <f t="shared" si="3"/>
        <v>1.8133333333333332</v>
      </c>
      <c r="L15" s="2">
        <v>123</v>
      </c>
      <c r="M15" s="8">
        <f t="shared" si="4"/>
        <v>1.64</v>
      </c>
      <c r="N15" s="2">
        <v>126</v>
      </c>
      <c r="O15" s="8">
        <f t="shared" si="5"/>
        <v>1.68</v>
      </c>
      <c r="P15" s="2">
        <v>100</v>
      </c>
      <c r="Q15" s="8">
        <f t="shared" si="6"/>
        <v>1.3333333333333333</v>
      </c>
      <c r="R15" s="2">
        <v>130</v>
      </c>
      <c r="S15" s="8">
        <f t="shared" si="7"/>
        <v>1.7333333333333334</v>
      </c>
      <c r="T15" s="2">
        <v>157</v>
      </c>
      <c r="U15" s="8">
        <f t="shared" si="8"/>
        <v>2.0933333333333333</v>
      </c>
      <c r="V15" s="2">
        <v>137</v>
      </c>
      <c r="W15" s="8">
        <f t="shared" si="9"/>
        <v>1.8266666666666667</v>
      </c>
    </row>
    <row r="16" spans="1:23" x14ac:dyDescent="0.25">
      <c r="A16" s="2" t="s">
        <v>2</v>
      </c>
      <c r="B16" s="2" t="s">
        <v>20</v>
      </c>
      <c r="C16" s="7">
        <v>208</v>
      </c>
      <c r="D16" s="2">
        <v>138</v>
      </c>
      <c r="E16" s="8">
        <f t="shared" si="0"/>
        <v>0.66346153846153844</v>
      </c>
      <c r="F16" s="2">
        <v>188</v>
      </c>
      <c r="G16" s="8">
        <f t="shared" si="1"/>
        <v>0.90384615384615385</v>
      </c>
      <c r="H16" s="2">
        <v>197</v>
      </c>
      <c r="I16" s="8">
        <f t="shared" si="2"/>
        <v>0.94711538461538458</v>
      </c>
      <c r="J16" s="2">
        <v>204</v>
      </c>
      <c r="K16" s="8">
        <f t="shared" si="3"/>
        <v>0.98076923076923073</v>
      </c>
      <c r="L16" s="2">
        <v>203</v>
      </c>
      <c r="M16" s="8">
        <f t="shared" si="4"/>
        <v>0.97596153846153844</v>
      </c>
      <c r="N16" s="2">
        <v>161</v>
      </c>
      <c r="O16" s="8">
        <f t="shared" si="5"/>
        <v>0.77403846153846156</v>
      </c>
      <c r="P16" s="2">
        <v>164</v>
      </c>
      <c r="Q16" s="8">
        <f t="shared" si="6"/>
        <v>0.78846153846153844</v>
      </c>
      <c r="R16" s="2">
        <v>155</v>
      </c>
      <c r="S16" s="8">
        <f t="shared" si="7"/>
        <v>0.74519230769230771</v>
      </c>
      <c r="T16" s="2">
        <v>264</v>
      </c>
      <c r="U16" s="8">
        <f t="shared" si="8"/>
        <v>1.2692307692307692</v>
      </c>
      <c r="V16" s="2">
        <v>153</v>
      </c>
      <c r="W16" s="8">
        <f t="shared" si="9"/>
        <v>0.73557692307692313</v>
      </c>
    </row>
    <row r="17" spans="1:23" x14ac:dyDescent="0.25">
      <c r="A17" s="2" t="s">
        <v>5</v>
      </c>
      <c r="B17" s="2" t="s">
        <v>21</v>
      </c>
      <c r="C17" s="7">
        <v>2529</v>
      </c>
      <c r="D17" s="2">
        <v>2605</v>
      </c>
      <c r="E17" s="8">
        <f t="shared" si="0"/>
        <v>1.0300514037168842</v>
      </c>
      <c r="F17" s="2">
        <v>2048</v>
      </c>
      <c r="G17" s="8">
        <f t="shared" si="1"/>
        <v>0.80980624752866748</v>
      </c>
      <c r="H17" s="2">
        <v>2110</v>
      </c>
      <c r="I17" s="8">
        <f t="shared" si="2"/>
        <v>0.83432186635033612</v>
      </c>
      <c r="J17" s="2">
        <v>2263</v>
      </c>
      <c r="K17" s="8">
        <f t="shared" si="3"/>
        <v>0.89482008699090554</v>
      </c>
      <c r="L17" s="2">
        <v>2149</v>
      </c>
      <c r="M17" s="8">
        <f t="shared" si="4"/>
        <v>0.84974298141557925</v>
      </c>
      <c r="N17" s="2">
        <v>2119</v>
      </c>
      <c r="O17" s="8">
        <f t="shared" si="5"/>
        <v>0.83788058521154607</v>
      </c>
      <c r="P17" s="2">
        <v>1705</v>
      </c>
      <c r="Q17" s="8">
        <f t="shared" si="6"/>
        <v>0.67417951759588768</v>
      </c>
      <c r="R17" s="2">
        <v>2126</v>
      </c>
      <c r="S17" s="8">
        <f t="shared" si="7"/>
        <v>0.84064847765915385</v>
      </c>
      <c r="T17" s="2">
        <v>2235</v>
      </c>
      <c r="U17" s="8">
        <f t="shared" si="8"/>
        <v>0.88374851720047454</v>
      </c>
      <c r="V17" s="2">
        <v>2134</v>
      </c>
      <c r="W17" s="8">
        <f t="shared" si="9"/>
        <v>0.84381178331356266</v>
      </c>
    </row>
    <row r="18" spans="1:23" x14ac:dyDescent="0.25">
      <c r="A18" s="2" t="s">
        <v>2</v>
      </c>
      <c r="B18" s="2" t="s">
        <v>22</v>
      </c>
      <c r="C18" s="7">
        <v>5415</v>
      </c>
      <c r="D18" s="2">
        <v>3196</v>
      </c>
      <c r="E18" s="8">
        <f t="shared" si="0"/>
        <v>0.59021237303785778</v>
      </c>
      <c r="F18" s="2">
        <v>4394</v>
      </c>
      <c r="G18" s="8">
        <f t="shared" si="1"/>
        <v>0.811449676823638</v>
      </c>
      <c r="H18" s="2">
        <v>4430</v>
      </c>
      <c r="I18" s="8">
        <f t="shared" si="2"/>
        <v>0.81809787626962138</v>
      </c>
      <c r="J18" s="2">
        <v>4710</v>
      </c>
      <c r="K18" s="8">
        <f t="shared" si="3"/>
        <v>0.86980609418282551</v>
      </c>
      <c r="L18" s="2">
        <v>4361</v>
      </c>
      <c r="M18" s="8">
        <f t="shared" si="4"/>
        <v>0.80535549399815332</v>
      </c>
      <c r="N18" s="2">
        <v>4532</v>
      </c>
      <c r="O18" s="8">
        <f t="shared" si="5"/>
        <v>0.83693444136657436</v>
      </c>
      <c r="P18" s="2">
        <v>3492</v>
      </c>
      <c r="Q18" s="8">
        <f t="shared" si="6"/>
        <v>0.64487534626038778</v>
      </c>
      <c r="R18" s="2">
        <v>4164</v>
      </c>
      <c r="S18" s="8">
        <f t="shared" si="7"/>
        <v>0.76897506925207759</v>
      </c>
      <c r="T18" s="2">
        <v>4929</v>
      </c>
      <c r="U18" s="8">
        <f t="shared" si="8"/>
        <v>0.91024930747922439</v>
      </c>
      <c r="V18" s="2">
        <v>4312</v>
      </c>
      <c r="W18" s="8">
        <f t="shared" si="9"/>
        <v>0.79630655586334254</v>
      </c>
    </row>
    <row r="19" spans="1:23" x14ac:dyDescent="0.25">
      <c r="A19" s="2" t="s">
        <v>5</v>
      </c>
      <c r="B19" s="2" t="s">
        <v>23</v>
      </c>
      <c r="C19" s="7">
        <v>447</v>
      </c>
      <c r="D19" s="2">
        <v>487</v>
      </c>
      <c r="E19" s="8">
        <f t="shared" si="0"/>
        <v>1.0894854586129754</v>
      </c>
      <c r="F19" s="2">
        <v>377</v>
      </c>
      <c r="G19" s="8">
        <f t="shared" si="1"/>
        <v>0.84340044742729303</v>
      </c>
      <c r="H19" s="2">
        <v>375</v>
      </c>
      <c r="I19" s="8">
        <f t="shared" si="2"/>
        <v>0.83892617449664431</v>
      </c>
      <c r="J19" s="2">
        <v>421</v>
      </c>
      <c r="K19" s="8">
        <f t="shared" si="3"/>
        <v>0.94183445190156601</v>
      </c>
      <c r="L19" s="2">
        <v>406</v>
      </c>
      <c r="M19" s="8">
        <f t="shared" si="4"/>
        <v>0.90827740492170017</v>
      </c>
      <c r="N19" s="2">
        <v>388</v>
      </c>
      <c r="O19" s="8">
        <f t="shared" si="5"/>
        <v>0.8680089485458613</v>
      </c>
      <c r="P19" s="2">
        <v>340</v>
      </c>
      <c r="Q19" s="8">
        <f t="shared" si="6"/>
        <v>0.76062639821029088</v>
      </c>
      <c r="R19" s="2">
        <v>343</v>
      </c>
      <c r="S19" s="8">
        <f t="shared" si="7"/>
        <v>0.76733780760626402</v>
      </c>
      <c r="T19" s="2">
        <v>385</v>
      </c>
      <c r="U19" s="8">
        <f t="shared" si="8"/>
        <v>0.86129753914988816</v>
      </c>
      <c r="V19" s="2">
        <v>361</v>
      </c>
      <c r="W19" s="8">
        <f t="shared" si="9"/>
        <v>0.80760626398210289</v>
      </c>
    </row>
    <row r="20" spans="1:23" x14ac:dyDescent="0.25">
      <c r="A20" s="2" t="s">
        <v>4</v>
      </c>
      <c r="B20" s="2" t="s">
        <v>24</v>
      </c>
      <c r="C20" s="7">
        <v>1594</v>
      </c>
      <c r="D20" s="2">
        <v>1166</v>
      </c>
      <c r="E20" s="8">
        <f t="shared" si="0"/>
        <v>0.73149309912170635</v>
      </c>
      <c r="F20" s="2">
        <v>1074</v>
      </c>
      <c r="G20" s="8">
        <f t="shared" si="1"/>
        <v>0.67377666248431622</v>
      </c>
      <c r="H20" s="2">
        <v>1103</v>
      </c>
      <c r="I20" s="8">
        <f t="shared" si="2"/>
        <v>0.69196988707653706</v>
      </c>
      <c r="J20" s="2">
        <v>1154</v>
      </c>
      <c r="K20" s="8">
        <f t="shared" si="3"/>
        <v>0.72396486825595985</v>
      </c>
      <c r="L20" s="2">
        <v>1091</v>
      </c>
      <c r="M20" s="8">
        <f t="shared" si="4"/>
        <v>0.68444165621079045</v>
      </c>
      <c r="N20" s="2">
        <v>1078</v>
      </c>
      <c r="O20" s="8">
        <f t="shared" si="5"/>
        <v>0.67628607277289832</v>
      </c>
      <c r="P20" s="2">
        <v>913</v>
      </c>
      <c r="Q20" s="8">
        <f t="shared" si="6"/>
        <v>0.57277289836888334</v>
      </c>
      <c r="R20" s="2">
        <v>1040</v>
      </c>
      <c r="S20" s="8">
        <f t="shared" si="7"/>
        <v>0.65244667503136766</v>
      </c>
      <c r="T20" s="2">
        <v>1214</v>
      </c>
      <c r="U20" s="8">
        <f t="shared" si="8"/>
        <v>0.76160602258469257</v>
      </c>
      <c r="V20" s="2">
        <v>988</v>
      </c>
      <c r="W20" s="8">
        <f t="shared" si="9"/>
        <v>0.61982434127979924</v>
      </c>
    </row>
    <row r="21" spans="1:23" x14ac:dyDescent="0.25">
      <c r="A21" s="2" t="s">
        <v>3</v>
      </c>
      <c r="B21" s="2" t="s">
        <v>25</v>
      </c>
      <c r="C21" s="7">
        <v>417</v>
      </c>
      <c r="D21" s="2">
        <v>41</v>
      </c>
      <c r="E21" s="8">
        <f t="shared" si="0"/>
        <v>9.8321342925659472E-2</v>
      </c>
      <c r="F21" s="2">
        <v>309</v>
      </c>
      <c r="G21" s="8">
        <f t="shared" si="1"/>
        <v>0.74100719424460426</v>
      </c>
      <c r="H21" s="2">
        <v>333</v>
      </c>
      <c r="I21" s="8">
        <f t="shared" si="2"/>
        <v>0.79856115107913672</v>
      </c>
      <c r="J21" s="2">
        <v>352</v>
      </c>
      <c r="K21" s="8">
        <f t="shared" si="3"/>
        <v>0.84412470023980812</v>
      </c>
      <c r="L21" s="2">
        <v>325</v>
      </c>
      <c r="M21" s="8">
        <f t="shared" si="4"/>
        <v>0.77937649880095927</v>
      </c>
      <c r="N21" s="2">
        <v>320</v>
      </c>
      <c r="O21" s="8">
        <f t="shared" si="5"/>
        <v>0.76738609112709832</v>
      </c>
      <c r="P21" s="2">
        <v>227</v>
      </c>
      <c r="Q21" s="8">
        <f t="shared" si="6"/>
        <v>0.54436450839328532</v>
      </c>
      <c r="R21" s="2">
        <v>278</v>
      </c>
      <c r="S21" s="8">
        <f t="shared" si="7"/>
        <v>0.66666666666666663</v>
      </c>
      <c r="T21" s="2">
        <v>299</v>
      </c>
      <c r="U21" s="8">
        <f t="shared" si="8"/>
        <v>0.71702637889688248</v>
      </c>
      <c r="V21" s="2">
        <v>298</v>
      </c>
      <c r="W21" s="8">
        <f t="shared" si="9"/>
        <v>0.71462829736211031</v>
      </c>
    </row>
    <row r="22" spans="1:23" x14ac:dyDescent="0.25">
      <c r="A22" s="2" t="s">
        <v>2</v>
      </c>
      <c r="B22" s="2" t="s">
        <v>26</v>
      </c>
      <c r="C22" s="7">
        <v>176</v>
      </c>
      <c r="D22" s="2">
        <v>1</v>
      </c>
      <c r="E22" s="8">
        <f t="shared" si="0"/>
        <v>5.681818181818182E-3</v>
      </c>
      <c r="F22" s="2">
        <v>137</v>
      </c>
      <c r="G22" s="8">
        <f t="shared" si="1"/>
        <v>0.77840909090909094</v>
      </c>
      <c r="H22" s="2">
        <v>146</v>
      </c>
      <c r="I22" s="8">
        <f t="shared" si="2"/>
        <v>0.82954545454545459</v>
      </c>
      <c r="J22" s="2">
        <v>136</v>
      </c>
      <c r="K22" s="8">
        <f t="shared" si="3"/>
        <v>0.77272727272727271</v>
      </c>
      <c r="L22" s="2">
        <v>136</v>
      </c>
      <c r="M22" s="8">
        <f t="shared" si="4"/>
        <v>0.77272727272727271</v>
      </c>
      <c r="N22" s="2">
        <v>137</v>
      </c>
      <c r="O22" s="8">
        <f t="shared" si="5"/>
        <v>0.77840909090909094</v>
      </c>
      <c r="P22" s="2">
        <v>137</v>
      </c>
      <c r="Q22" s="8">
        <f t="shared" si="6"/>
        <v>0.77840909090909094</v>
      </c>
      <c r="R22" s="2">
        <v>154</v>
      </c>
      <c r="S22" s="8">
        <f t="shared" si="7"/>
        <v>0.875</v>
      </c>
      <c r="T22" s="2">
        <v>175</v>
      </c>
      <c r="U22" s="8">
        <f t="shared" si="8"/>
        <v>0.99431818181818177</v>
      </c>
      <c r="V22" s="2">
        <v>161</v>
      </c>
      <c r="W22" s="8">
        <f t="shared" si="9"/>
        <v>0.91477272727272729</v>
      </c>
    </row>
    <row r="23" spans="1:23" x14ac:dyDescent="0.25">
      <c r="A23" s="2" t="s">
        <v>5</v>
      </c>
      <c r="B23" s="2" t="s">
        <v>27</v>
      </c>
      <c r="C23" s="7">
        <v>64</v>
      </c>
      <c r="D23" s="2">
        <v>43</v>
      </c>
      <c r="E23" s="8">
        <f t="shared" si="0"/>
        <v>0.671875</v>
      </c>
      <c r="F23" s="2">
        <v>41</v>
      </c>
      <c r="G23" s="8">
        <f t="shared" si="1"/>
        <v>0.640625</v>
      </c>
      <c r="H23" s="2">
        <v>48</v>
      </c>
      <c r="I23" s="8">
        <f t="shared" si="2"/>
        <v>0.75</v>
      </c>
      <c r="J23" s="2">
        <v>46</v>
      </c>
      <c r="K23" s="8">
        <f t="shared" si="3"/>
        <v>0.71875</v>
      </c>
      <c r="L23" s="2">
        <v>46</v>
      </c>
      <c r="M23" s="8">
        <f t="shared" si="4"/>
        <v>0.71875</v>
      </c>
      <c r="N23" s="2">
        <v>42</v>
      </c>
      <c r="O23" s="8">
        <f t="shared" si="5"/>
        <v>0.65625</v>
      </c>
      <c r="P23" s="2">
        <v>42</v>
      </c>
      <c r="Q23" s="8">
        <f t="shared" si="6"/>
        <v>0.65625</v>
      </c>
      <c r="R23" s="2">
        <v>28</v>
      </c>
      <c r="S23" s="8">
        <f t="shared" si="7"/>
        <v>0.4375</v>
      </c>
      <c r="T23" s="2">
        <v>41</v>
      </c>
      <c r="U23" s="8">
        <f t="shared" si="8"/>
        <v>0.640625</v>
      </c>
      <c r="V23" s="2">
        <v>27</v>
      </c>
      <c r="W23" s="8">
        <f t="shared" si="9"/>
        <v>0.421875</v>
      </c>
    </row>
    <row r="24" spans="1:23" x14ac:dyDescent="0.25">
      <c r="A24" s="2" t="s">
        <v>2</v>
      </c>
      <c r="B24" s="2" t="s">
        <v>28</v>
      </c>
      <c r="C24" s="7">
        <v>471</v>
      </c>
      <c r="D24" s="2">
        <v>154</v>
      </c>
      <c r="E24" s="8">
        <f t="shared" si="0"/>
        <v>0.32696390658174096</v>
      </c>
      <c r="F24" s="2">
        <v>372</v>
      </c>
      <c r="G24" s="8">
        <f t="shared" si="1"/>
        <v>0.78980891719745228</v>
      </c>
      <c r="H24" s="2">
        <v>403</v>
      </c>
      <c r="I24" s="8">
        <f t="shared" si="2"/>
        <v>0.85562632696390661</v>
      </c>
      <c r="J24" s="2">
        <v>406</v>
      </c>
      <c r="K24" s="8">
        <f t="shared" si="3"/>
        <v>0.86199575371549897</v>
      </c>
      <c r="L24" s="2">
        <v>410</v>
      </c>
      <c r="M24" s="8">
        <f t="shared" si="4"/>
        <v>0.87048832271762211</v>
      </c>
      <c r="N24" s="2">
        <v>366</v>
      </c>
      <c r="O24" s="8">
        <f t="shared" si="5"/>
        <v>0.77707006369426757</v>
      </c>
      <c r="P24" s="2">
        <v>360</v>
      </c>
      <c r="Q24" s="8">
        <f t="shared" si="6"/>
        <v>0.76433121019108285</v>
      </c>
      <c r="R24" s="2">
        <v>397</v>
      </c>
      <c r="S24" s="8">
        <f t="shared" si="7"/>
        <v>0.8428874734607219</v>
      </c>
      <c r="T24" s="2">
        <v>446</v>
      </c>
      <c r="U24" s="8">
        <f t="shared" si="8"/>
        <v>0.94692144373673037</v>
      </c>
      <c r="V24" s="2">
        <v>417</v>
      </c>
      <c r="W24" s="8">
        <f t="shared" si="9"/>
        <v>0.88535031847133761</v>
      </c>
    </row>
    <row r="25" spans="1:23" x14ac:dyDescent="0.25">
      <c r="A25" s="2" t="s">
        <v>5</v>
      </c>
      <c r="B25" s="2" t="s">
        <v>29</v>
      </c>
      <c r="C25" s="7">
        <v>78</v>
      </c>
      <c r="D25" s="2">
        <v>57</v>
      </c>
      <c r="E25" s="8">
        <f t="shared" si="0"/>
        <v>0.73076923076923073</v>
      </c>
      <c r="F25" s="2">
        <v>66</v>
      </c>
      <c r="G25" s="8">
        <f t="shared" si="1"/>
        <v>0.84615384615384615</v>
      </c>
      <c r="H25" s="2">
        <v>69</v>
      </c>
      <c r="I25" s="8">
        <f t="shared" si="2"/>
        <v>0.88461538461538458</v>
      </c>
      <c r="J25" s="2">
        <v>83</v>
      </c>
      <c r="K25" s="8">
        <f t="shared" si="3"/>
        <v>1.0641025641025641</v>
      </c>
      <c r="L25" s="2">
        <v>80</v>
      </c>
      <c r="M25" s="8">
        <f t="shared" si="4"/>
        <v>1.0256410256410255</v>
      </c>
      <c r="N25" s="2">
        <v>77</v>
      </c>
      <c r="O25" s="8">
        <f t="shared" si="5"/>
        <v>0.98717948717948723</v>
      </c>
      <c r="P25" s="2">
        <v>62</v>
      </c>
      <c r="Q25" s="8">
        <f t="shared" si="6"/>
        <v>0.79487179487179482</v>
      </c>
      <c r="R25" s="2">
        <v>68</v>
      </c>
      <c r="S25" s="8">
        <f t="shared" si="7"/>
        <v>0.87179487179487181</v>
      </c>
      <c r="T25" s="2">
        <v>62</v>
      </c>
      <c r="U25" s="8">
        <f t="shared" si="8"/>
        <v>0.79487179487179482</v>
      </c>
      <c r="V25" s="2">
        <v>54</v>
      </c>
      <c r="W25" s="8">
        <f t="shared" si="9"/>
        <v>0.69230769230769229</v>
      </c>
    </row>
    <row r="26" spans="1:23" x14ac:dyDescent="0.25">
      <c r="A26" s="2" t="s">
        <v>3</v>
      </c>
      <c r="B26" s="2" t="s">
        <v>30</v>
      </c>
      <c r="C26" s="7">
        <v>304</v>
      </c>
      <c r="D26" s="2">
        <v>159</v>
      </c>
      <c r="E26" s="8">
        <f t="shared" si="0"/>
        <v>0.52302631578947367</v>
      </c>
      <c r="F26" s="2">
        <v>248</v>
      </c>
      <c r="G26" s="8">
        <f t="shared" si="1"/>
        <v>0.81578947368421051</v>
      </c>
      <c r="H26" s="2">
        <v>233</v>
      </c>
      <c r="I26" s="8">
        <f t="shared" si="2"/>
        <v>0.76644736842105265</v>
      </c>
      <c r="J26" s="2">
        <v>254</v>
      </c>
      <c r="K26" s="8">
        <f t="shared" si="3"/>
        <v>0.83552631578947367</v>
      </c>
      <c r="L26" s="2">
        <v>244</v>
      </c>
      <c r="M26" s="8">
        <f t="shared" si="4"/>
        <v>0.80263157894736847</v>
      </c>
      <c r="N26" s="2">
        <v>242</v>
      </c>
      <c r="O26" s="8">
        <f t="shared" si="5"/>
        <v>0.79605263157894735</v>
      </c>
      <c r="P26" s="2">
        <v>206</v>
      </c>
      <c r="Q26" s="8">
        <f t="shared" si="6"/>
        <v>0.67763157894736847</v>
      </c>
      <c r="R26" s="2">
        <v>231</v>
      </c>
      <c r="S26" s="8">
        <f t="shared" si="7"/>
        <v>0.75986842105263153</v>
      </c>
      <c r="T26" s="2">
        <v>249</v>
      </c>
      <c r="U26" s="8">
        <f t="shared" si="8"/>
        <v>0.81907894736842102</v>
      </c>
      <c r="V26" s="2">
        <v>240</v>
      </c>
      <c r="W26" s="8">
        <f t="shared" si="9"/>
        <v>0.78947368421052633</v>
      </c>
    </row>
    <row r="27" spans="1:23" x14ac:dyDescent="0.25">
      <c r="A27" s="2" t="s">
        <v>2</v>
      </c>
      <c r="B27" s="2" t="s">
        <v>31</v>
      </c>
      <c r="C27" s="7">
        <v>263</v>
      </c>
      <c r="D27" s="2">
        <v>111</v>
      </c>
      <c r="E27" s="8">
        <f t="shared" si="0"/>
        <v>0.4220532319391635</v>
      </c>
      <c r="F27" s="2">
        <v>211</v>
      </c>
      <c r="G27" s="8">
        <f t="shared" si="1"/>
        <v>0.80228136882129275</v>
      </c>
      <c r="H27" s="2">
        <v>203</v>
      </c>
      <c r="I27" s="8">
        <f t="shared" si="2"/>
        <v>0.77186311787072248</v>
      </c>
      <c r="J27" s="2">
        <v>220</v>
      </c>
      <c r="K27" s="8">
        <f t="shared" si="3"/>
        <v>0.83650190114068446</v>
      </c>
      <c r="L27" s="2">
        <v>215</v>
      </c>
      <c r="M27" s="8">
        <f t="shared" si="4"/>
        <v>0.81749049429657794</v>
      </c>
      <c r="N27" s="2">
        <v>216</v>
      </c>
      <c r="O27" s="8">
        <f t="shared" si="5"/>
        <v>0.82129277566539927</v>
      </c>
      <c r="P27" s="2">
        <v>162</v>
      </c>
      <c r="Q27" s="8">
        <f t="shared" si="6"/>
        <v>0.61596958174904948</v>
      </c>
      <c r="R27" s="2">
        <v>228</v>
      </c>
      <c r="S27" s="8">
        <f t="shared" si="7"/>
        <v>0.86692015209125473</v>
      </c>
      <c r="T27" s="2">
        <v>219</v>
      </c>
      <c r="U27" s="8">
        <f t="shared" si="8"/>
        <v>0.83269961977186313</v>
      </c>
      <c r="V27" s="2">
        <v>248</v>
      </c>
      <c r="W27" s="8">
        <f t="shared" si="9"/>
        <v>0.94296577946768056</v>
      </c>
    </row>
    <row r="28" spans="1:23" x14ac:dyDescent="0.25">
      <c r="A28" s="2" t="s">
        <v>4</v>
      </c>
      <c r="B28" s="2" t="s">
        <v>32</v>
      </c>
      <c r="C28" s="7">
        <v>134</v>
      </c>
      <c r="D28" s="2">
        <v>73</v>
      </c>
      <c r="E28" s="8">
        <f t="shared" si="0"/>
        <v>0.54477611940298509</v>
      </c>
      <c r="F28" s="2">
        <v>130</v>
      </c>
      <c r="G28" s="8">
        <f t="shared" si="1"/>
        <v>0.97014925373134331</v>
      </c>
      <c r="H28" s="2">
        <v>138</v>
      </c>
      <c r="I28" s="8">
        <f t="shared" si="2"/>
        <v>1.0298507462686568</v>
      </c>
      <c r="J28" s="2">
        <v>151</v>
      </c>
      <c r="K28" s="8">
        <f t="shared" si="3"/>
        <v>1.1268656716417911</v>
      </c>
      <c r="L28" s="2">
        <v>150</v>
      </c>
      <c r="M28" s="8">
        <f t="shared" si="4"/>
        <v>1.1194029850746268</v>
      </c>
      <c r="N28" s="2">
        <v>131</v>
      </c>
      <c r="O28" s="8">
        <f t="shared" si="5"/>
        <v>0.97761194029850751</v>
      </c>
      <c r="P28" s="2">
        <v>115</v>
      </c>
      <c r="Q28" s="8">
        <f t="shared" si="6"/>
        <v>0.85820895522388063</v>
      </c>
      <c r="R28" s="2">
        <v>124</v>
      </c>
      <c r="S28" s="8">
        <f t="shared" si="7"/>
        <v>0.92537313432835822</v>
      </c>
      <c r="T28" s="2">
        <v>144</v>
      </c>
      <c r="U28" s="8">
        <f t="shared" si="8"/>
        <v>1.0746268656716418</v>
      </c>
      <c r="V28" s="2">
        <v>131</v>
      </c>
      <c r="W28" s="8">
        <f t="shared" si="9"/>
        <v>0.97761194029850751</v>
      </c>
    </row>
    <row r="29" spans="1:23" x14ac:dyDescent="0.25">
      <c r="A29" s="2" t="s">
        <v>5</v>
      </c>
      <c r="B29" s="2" t="s">
        <v>33</v>
      </c>
      <c r="C29" s="7">
        <v>428</v>
      </c>
      <c r="D29" s="2">
        <v>363</v>
      </c>
      <c r="E29" s="8">
        <f t="shared" si="0"/>
        <v>0.84813084112149528</v>
      </c>
      <c r="F29" s="2">
        <v>366</v>
      </c>
      <c r="G29" s="8">
        <f t="shared" si="1"/>
        <v>0.85514018691588789</v>
      </c>
      <c r="H29" s="2">
        <v>384</v>
      </c>
      <c r="I29" s="8">
        <f t="shared" si="2"/>
        <v>0.89719626168224298</v>
      </c>
      <c r="J29" s="2">
        <v>378</v>
      </c>
      <c r="K29" s="8">
        <f t="shared" si="3"/>
        <v>0.88317757009345799</v>
      </c>
      <c r="L29" s="2">
        <v>349</v>
      </c>
      <c r="M29" s="8">
        <f t="shared" si="4"/>
        <v>0.81542056074766356</v>
      </c>
      <c r="N29" s="2">
        <v>359</v>
      </c>
      <c r="O29" s="8">
        <f t="shared" si="5"/>
        <v>0.83878504672897192</v>
      </c>
      <c r="P29" s="2">
        <v>304</v>
      </c>
      <c r="Q29" s="8">
        <f t="shared" si="6"/>
        <v>0.71028037383177567</v>
      </c>
      <c r="R29" s="2">
        <v>324</v>
      </c>
      <c r="S29" s="8">
        <f t="shared" si="7"/>
        <v>0.7570093457943925</v>
      </c>
      <c r="T29" s="2">
        <v>365</v>
      </c>
      <c r="U29" s="8">
        <f t="shared" si="8"/>
        <v>0.85280373831775702</v>
      </c>
      <c r="V29" s="2">
        <v>319</v>
      </c>
      <c r="W29" s="8">
        <f t="shared" si="9"/>
        <v>0.74532710280373837</v>
      </c>
    </row>
    <row r="30" spans="1:23" x14ac:dyDescent="0.25">
      <c r="A30" s="2" t="s">
        <v>2</v>
      </c>
      <c r="B30" s="2" t="s">
        <v>34</v>
      </c>
      <c r="C30" s="7">
        <v>1794</v>
      </c>
      <c r="D30" s="2">
        <v>1468</v>
      </c>
      <c r="E30" s="8">
        <f t="shared" si="0"/>
        <v>0.81828316610925311</v>
      </c>
      <c r="F30" s="2">
        <v>1390</v>
      </c>
      <c r="G30" s="8">
        <f t="shared" si="1"/>
        <v>0.77480490523968781</v>
      </c>
      <c r="H30" s="2">
        <v>1414</v>
      </c>
      <c r="I30" s="8">
        <f t="shared" si="2"/>
        <v>0.78818283166109249</v>
      </c>
      <c r="J30" s="2">
        <v>1528</v>
      </c>
      <c r="K30" s="8">
        <f t="shared" si="3"/>
        <v>0.8517279821627648</v>
      </c>
      <c r="L30" s="2">
        <v>1444</v>
      </c>
      <c r="M30" s="8">
        <f t="shared" si="4"/>
        <v>0.80490523968784833</v>
      </c>
      <c r="N30" s="2">
        <v>1439</v>
      </c>
      <c r="O30" s="8">
        <f t="shared" si="5"/>
        <v>0.80211817168338906</v>
      </c>
      <c r="P30" s="2">
        <v>1058</v>
      </c>
      <c r="Q30" s="8">
        <f t="shared" si="6"/>
        <v>0.58974358974358976</v>
      </c>
      <c r="R30" s="2">
        <v>1267</v>
      </c>
      <c r="S30" s="8">
        <f t="shared" si="7"/>
        <v>0.70624303232998886</v>
      </c>
      <c r="T30" s="2">
        <v>1554</v>
      </c>
      <c r="U30" s="8">
        <f t="shared" si="8"/>
        <v>0.86622073578595316</v>
      </c>
      <c r="V30" s="2">
        <v>1258</v>
      </c>
      <c r="W30" s="8">
        <f t="shared" si="9"/>
        <v>0.70122630992196211</v>
      </c>
    </row>
    <row r="31" spans="1:23" x14ac:dyDescent="0.25">
      <c r="A31" s="2" t="s">
        <v>2</v>
      </c>
      <c r="B31" s="2" t="s">
        <v>35</v>
      </c>
      <c r="C31" s="7">
        <v>391</v>
      </c>
      <c r="D31" s="2">
        <v>362</v>
      </c>
      <c r="E31" s="8">
        <f t="shared" si="0"/>
        <v>0.92583120204603575</v>
      </c>
      <c r="F31" s="2">
        <v>372</v>
      </c>
      <c r="G31" s="8">
        <f t="shared" si="1"/>
        <v>0.95140664961636834</v>
      </c>
      <c r="H31" s="2">
        <v>369</v>
      </c>
      <c r="I31" s="8">
        <f t="shared" si="2"/>
        <v>0.94373401534526857</v>
      </c>
      <c r="J31" s="2">
        <v>387</v>
      </c>
      <c r="K31" s="8">
        <f t="shared" si="3"/>
        <v>0.98976982097186705</v>
      </c>
      <c r="L31" s="2">
        <v>380</v>
      </c>
      <c r="M31" s="8">
        <f t="shared" si="4"/>
        <v>0.97186700767263423</v>
      </c>
      <c r="N31" s="2">
        <v>375</v>
      </c>
      <c r="O31" s="8">
        <f t="shared" si="5"/>
        <v>0.95907928388746799</v>
      </c>
      <c r="P31" s="2">
        <v>366</v>
      </c>
      <c r="Q31" s="8">
        <f t="shared" si="6"/>
        <v>0.93606138107416881</v>
      </c>
      <c r="R31" s="2">
        <v>357</v>
      </c>
      <c r="S31" s="8">
        <f t="shared" si="7"/>
        <v>0.91304347826086951</v>
      </c>
      <c r="T31" s="2">
        <v>413</v>
      </c>
      <c r="U31" s="8">
        <f t="shared" si="8"/>
        <v>1.0562659846547315</v>
      </c>
      <c r="V31" s="2">
        <v>376</v>
      </c>
      <c r="W31" s="8">
        <f t="shared" si="9"/>
        <v>0.96163682864450128</v>
      </c>
    </row>
    <row r="32" spans="1:23" x14ac:dyDescent="0.25">
      <c r="A32" s="2" t="s">
        <v>2</v>
      </c>
      <c r="B32" s="2" t="s">
        <v>36</v>
      </c>
      <c r="C32" s="7">
        <v>161</v>
      </c>
      <c r="D32" s="2">
        <v>57</v>
      </c>
      <c r="E32" s="8">
        <f t="shared" si="0"/>
        <v>0.35403726708074534</v>
      </c>
      <c r="F32" s="2">
        <v>107</v>
      </c>
      <c r="G32" s="8">
        <f t="shared" si="1"/>
        <v>0.6645962732919255</v>
      </c>
      <c r="H32" s="2">
        <v>105</v>
      </c>
      <c r="I32" s="8">
        <f t="shared" si="2"/>
        <v>0.65217391304347827</v>
      </c>
      <c r="J32" s="2">
        <v>112</v>
      </c>
      <c r="K32" s="8">
        <f t="shared" si="3"/>
        <v>0.69565217391304346</v>
      </c>
      <c r="L32" s="2">
        <v>109</v>
      </c>
      <c r="M32" s="8">
        <f t="shared" si="4"/>
        <v>0.67701863354037262</v>
      </c>
      <c r="N32" s="2">
        <v>103</v>
      </c>
      <c r="O32" s="8">
        <f t="shared" si="5"/>
        <v>0.63975155279503104</v>
      </c>
      <c r="P32" s="2">
        <v>101</v>
      </c>
      <c r="Q32" s="8">
        <f t="shared" si="6"/>
        <v>0.62732919254658381</v>
      </c>
      <c r="R32" s="2">
        <v>98</v>
      </c>
      <c r="S32" s="8">
        <f t="shared" si="7"/>
        <v>0.60869565217391308</v>
      </c>
      <c r="T32" s="2">
        <v>111</v>
      </c>
      <c r="U32" s="8">
        <f t="shared" si="8"/>
        <v>0.68944099378881984</v>
      </c>
      <c r="V32" s="2">
        <v>104</v>
      </c>
      <c r="W32" s="8">
        <f t="shared" si="9"/>
        <v>0.64596273291925466</v>
      </c>
    </row>
    <row r="33" spans="1:23" x14ac:dyDescent="0.25">
      <c r="A33" s="2" t="s">
        <v>5</v>
      </c>
      <c r="B33" s="2" t="s">
        <v>37</v>
      </c>
      <c r="C33" s="7">
        <v>144</v>
      </c>
      <c r="D33" s="2">
        <v>101</v>
      </c>
      <c r="E33" s="8">
        <f t="shared" si="0"/>
        <v>0.70138888888888884</v>
      </c>
      <c r="F33" s="2">
        <v>118</v>
      </c>
      <c r="G33" s="8">
        <f t="shared" si="1"/>
        <v>0.81944444444444442</v>
      </c>
      <c r="H33" s="2">
        <v>114</v>
      </c>
      <c r="I33" s="8">
        <f t="shared" si="2"/>
        <v>0.79166666666666663</v>
      </c>
      <c r="J33" s="2">
        <v>113</v>
      </c>
      <c r="K33" s="8">
        <f t="shared" si="3"/>
        <v>0.78472222222222221</v>
      </c>
      <c r="L33" s="2">
        <v>119</v>
      </c>
      <c r="M33" s="8">
        <f t="shared" si="4"/>
        <v>0.82638888888888884</v>
      </c>
      <c r="N33" s="2">
        <v>108</v>
      </c>
      <c r="O33" s="8">
        <f t="shared" si="5"/>
        <v>0.75</v>
      </c>
      <c r="P33" s="2">
        <v>86</v>
      </c>
      <c r="Q33" s="8">
        <f t="shared" si="6"/>
        <v>0.59722222222222221</v>
      </c>
      <c r="R33" s="2">
        <v>98</v>
      </c>
      <c r="S33" s="8">
        <f t="shared" si="7"/>
        <v>0.68055555555555558</v>
      </c>
      <c r="T33" s="2">
        <v>117</v>
      </c>
      <c r="U33" s="8">
        <f t="shared" si="8"/>
        <v>0.8125</v>
      </c>
      <c r="V33" s="2">
        <v>95</v>
      </c>
      <c r="W33" s="8">
        <f t="shared" si="9"/>
        <v>0.65972222222222221</v>
      </c>
    </row>
    <row r="34" spans="1:23" x14ac:dyDescent="0.25">
      <c r="A34" s="2" t="s">
        <v>5</v>
      </c>
      <c r="B34" s="2" t="s">
        <v>38</v>
      </c>
      <c r="C34" s="7">
        <v>134</v>
      </c>
      <c r="D34" s="2">
        <v>125</v>
      </c>
      <c r="E34" s="8">
        <f t="shared" si="0"/>
        <v>0.93283582089552242</v>
      </c>
      <c r="F34" s="2">
        <v>124</v>
      </c>
      <c r="G34" s="8">
        <f t="shared" si="1"/>
        <v>0.92537313432835822</v>
      </c>
      <c r="H34" s="2">
        <v>132</v>
      </c>
      <c r="I34" s="8">
        <f t="shared" si="2"/>
        <v>0.9850746268656716</v>
      </c>
      <c r="J34" s="2">
        <v>129</v>
      </c>
      <c r="K34" s="8">
        <f t="shared" si="3"/>
        <v>0.96268656716417911</v>
      </c>
      <c r="L34" s="2">
        <v>128</v>
      </c>
      <c r="M34" s="8">
        <f t="shared" si="4"/>
        <v>0.95522388059701491</v>
      </c>
      <c r="N34" s="2">
        <v>121</v>
      </c>
      <c r="O34" s="8">
        <f t="shared" si="5"/>
        <v>0.90298507462686572</v>
      </c>
      <c r="P34" s="2">
        <v>104</v>
      </c>
      <c r="Q34" s="8">
        <f t="shared" si="6"/>
        <v>0.77611940298507465</v>
      </c>
      <c r="R34" s="2">
        <v>126</v>
      </c>
      <c r="S34" s="8">
        <f t="shared" si="7"/>
        <v>0.94029850746268662</v>
      </c>
      <c r="T34" s="2">
        <v>106</v>
      </c>
      <c r="U34" s="8">
        <f t="shared" si="8"/>
        <v>0.79104477611940294</v>
      </c>
      <c r="V34" s="2">
        <v>137</v>
      </c>
      <c r="W34" s="8">
        <f t="shared" si="9"/>
        <v>1.0223880597014925</v>
      </c>
    </row>
    <row r="35" spans="1:23" x14ac:dyDescent="0.25">
      <c r="A35" s="2" t="s">
        <v>5</v>
      </c>
      <c r="B35" s="2" t="s">
        <v>39</v>
      </c>
      <c r="C35" s="7">
        <v>188</v>
      </c>
      <c r="D35" s="2">
        <v>158</v>
      </c>
      <c r="E35" s="8">
        <f t="shared" si="0"/>
        <v>0.84042553191489366</v>
      </c>
      <c r="F35" s="2">
        <v>159</v>
      </c>
      <c r="G35" s="8">
        <f t="shared" si="1"/>
        <v>0.8457446808510638</v>
      </c>
      <c r="H35" s="2">
        <v>176</v>
      </c>
      <c r="I35" s="8">
        <f t="shared" si="2"/>
        <v>0.93617021276595747</v>
      </c>
      <c r="J35" s="2">
        <v>191</v>
      </c>
      <c r="K35" s="8">
        <f t="shared" si="3"/>
        <v>1.0159574468085106</v>
      </c>
      <c r="L35" s="2">
        <v>189</v>
      </c>
      <c r="M35" s="8">
        <f t="shared" si="4"/>
        <v>1.0053191489361701</v>
      </c>
      <c r="N35" s="2">
        <v>175</v>
      </c>
      <c r="O35" s="8">
        <f t="shared" si="5"/>
        <v>0.93085106382978722</v>
      </c>
      <c r="P35" s="2">
        <v>134</v>
      </c>
      <c r="Q35" s="8">
        <f t="shared" si="6"/>
        <v>0.71276595744680848</v>
      </c>
      <c r="R35" s="2">
        <v>158</v>
      </c>
      <c r="S35" s="8">
        <f t="shared" si="7"/>
        <v>0.84042553191489366</v>
      </c>
      <c r="T35" s="2">
        <v>188</v>
      </c>
      <c r="U35" s="8">
        <f t="shared" si="8"/>
        <v>1</v>
      </c>
      <c r="V35" s="2">
        <v>155</v>
      </c>
      <c r="W35" s="8">
        <f t="shared" si="9"/>
        <v>0.82446808510638303</v>
      </c>
    </row>
    <row r="36" spans="1:23" x14ac:dyDescent="0.25">
      <c r="A36" s="2" t="s">
        <v>2</v>
      </c>
      <c r="B36" s="2" t="s">
        <v>40</v>
      </c>
      <c r="C36" s="7">
        <v>152</v>
      </c>
      <c r="D36" s="2">
        <v>122</v>
      </c>
      <c r="E36" s="8">
        <f t="shared" si="0"/>
        <v>0.80263157894736847</v>
      </c>
      <c r="F36" s="2">
        <v>131</v>
      </c>
      <c r="G36" s="8">
        <f t="shared" si="1"/>
        <v>0.86184210526315785</v>
      </c>
      <c r="H36" s="2">
        <v>129</v>
      </c>
      <c r="I36" s="8">
        <f t="shared" si="2"/>
        <v>0.84868421052631582</v>
      </c>
      <c r="J36" s="2">
        <v>133</v>
      </c>
      <c r="K36" s="8">
        <f t="shared" si="3"/>
        <v>0.875</v>
      </c>
      <c r="L36" s="2">
        <v>137</v>
      </c>
      <c r="M36" s="8">
        <f t="shared" si="4"/>
        <v>0.90131578947368418</v>
      </c>
      <c r="N36" s="2">
        <v>120</v>
      </c>
      <c r="O36" s="8">
        <f t="shared" si="5"/>
        <v>0.78947368421052633</v>
      </c>
      <c r="P36" s="2">
        <v>131</v>
      </c>
      <c r="Q36" s="8">
        <f t="shared" si="6"/>
        <v>0.86184210526315785</v>
      </c>
      <c r="R36" s="2">
        <v>156</v>
      </c>
      <c r="S36" s="8">
        <f t="shared" si="7"/>
        <v>1.0263157894736843</v>
      </c>
      <c r="T36" s="2">
        <v>145</v>
      </c>
      <c r="U36" s="8">
        <f t="shared" si="8"/>
        <v>0.95394736842105265</v>
      </c>
      <c r="V36" s="2">
        <v>163</v>
      </c>
      <c r="W36" s="8">
        <f t="shared" si="9"/>
        <v>1.0723684210526316</v>
      </c>
    </row>
    <row r="37" spans="1:23" x14ac:dyDescent="0.25">
      <c r="A37" s="2" t="s">
        <v>5</v>
      </c>
      <c r="B37" s="2" t="s">
        <v>41</v>
      </c>
      <c r="C37" s="7">
        <v>629</v>
      </c>
      <c r="D37" s="2">
        <v>452</v>
      </c>
      <c r="E37" s="8">
        <f t="shared" si="0"/>
        <v>0.7186009538950715</v>
      </c>
      <c r="F37" s="2">
        <v>411</v>
      </c>
      <c r="G37" s="8">
        <f t="shared" si="1"/>
        <v>0.65341812400635935</v>
      </c>
      <c r="H37" s="2">
        <v>436</v>
      </c>
      <c r="I37" s="8">
        <f t="shared" si="2"/>
        <v>0.69316375198728142</v>
      </c>
      <c r="J37" s="2">
        <v>481</v>
      </c>
      <c r="K37" s="8">
        <f t="shared" si="3"/>
        <v>0.76470588235294112</v>
      </c>
      <c r="L37" s="2">
        <v>458</v>
      </c>
      <c r="M37" s="8">
        <f t="shared" si="4"/>
        <v>0.72813990461049283</v>
      </c>
      <c r="N37" s="2">
        <v>438</v>
      </c>
      <c r="O37" s="8">
        <f t="shared" si="5"/>
        <v>0.69634340222575519</v>
      </c>
      <c r="P37" s="2">
        <v>310</v>
      </c>
      <c r="Q37" s="8">
        <f t="shared" si="6"/>
        <v>0.49284578696343401</v>
      </c>
      <c r="R37" s="2">
        <v>415</v>
      </c>
      <c r="S37" s="8">
        <f t="shared" si="7"/>
        <v>0.65977742448330678</v>
      </c>
      <c r="T37" s="2">
        <v>476</v>
      </c>
      <c r="U37" s="8">
        <f t="shared" si="8"/>
        <v>0.7567567567567568</v>
      </c>
      <c r="V37" s="2">
        <v>385</v>
      </c>
      <c r="W37" s="8">
        <f t="shared" si="9"/>
        <v>0.61208267090620028</v>
      </c>
    </row>
    <row r="38" spans="1:23" x14ac:dyDescent="0.25">
      <c r="A38" s="2" t="s">
        <v>2</v>
      </c>
      <c r="B38" s="2" t="s">
        <v>42</v>
      </c>
      <c r="C38" s="7">
        <v>113</v>
      </c>
      <c r="D38" s="2">
        <v>95</v>
      </c>
      <c r="E38" s="8">
        <f t="shared" si="0"/>
        <v>0.84070796460176989</v>
      </c>
      <c r="F38" s="2">
        <v>112</v>
      </c>
      <c r="G38" s="8">
        <f t="shared" si="1"/>
        <v>0.99115044247787609</v>
      </c>
      <c r="H38" s="2">
        <v>105</v>
      </c>
      <c r="I38" s="8">
        <f t="shared" si="2"/>
        <v>0.92920353982300885</v>
      </c>
      <c r="J38" s="2">
        <v>118</v>
      </c>
      <c r="K38" s="8">
        <f t="shared" si="3"/>
        <v>1.0442477876106195</v>
      </c>
      <c r="L38" s="2">
        <v>122</v>
      </c>
      <c r="M38" s="8">
        <f t="shared" si="4"/>
        <v>1.0796460176991149</v>
      </c>
      <c r="N38" s="2">
        <v>107</v>
      </c>
      <c r="O38" s="8">
        <f t="shared" si="5"/>
        <v>0.94690265486725667</v>
      </c>
      <c r="P38" s="2">
        <v>86</v>
      </c>
      <c r="Q38" s="8">
        <f t="shared" si="6"/>
        <v>0.76106194690265483</v>
      </c>
      <c r="R38" s="2">
        <v>105</v>
      </c>
      <c r="S38" s="8">
        <f t="shared" si="7"/>
        <v>0.92920353982300885</v>
      </c>
      <c r="T38" s="2">
        <v>98</v>
      </c>
      <c r="U38" s="8">
        <f t="shared" si="8"/>
        <v>0.86725663716814161</v>
      </c>
      <c r="V38" s="2">
        <v>101</v>
      </c>
      <c r="W38" s="8">
        <f t="shared" si="9"/>
        <v>0.89380530973451322</v>
      </c>
    </row>
    <row r="39" spans="1:23" x14ac:dyDescent="0.25">
      <c r="A39" s="2" t="s">
        <v>5</v>
      </c>
      <c r="B39" s="2" t="s">
        <v>43</v>
      </c>
      <c r="C39" s="7">
        <v>331</v>
      </c>
      <c r="D39" s="2">
        <v>202</v>
      </c>
      <c r="E39" s="8">
        <f t="shared" si="0"/>
        <v>0.61027190332326287</v>
      </c>
      <c r="F39" s="2">
        <v>327</v>
      </c>
      <c r="G39" s="8">
        <f t="shared" si="1"/>
        <v>0.98791540785498488</v>
      </c>
      <c r="H39" s="2">
        <v>335</v>
      </c>
      <c r="I39" s="8">
        <f t="shared" si="2"/>
        <v>1.012084592145015</v>
      </c>
      <c r="J39" s="2">
        <v>352</v>
      </c>
      <c r="K39" s="8">
        <f t="shared" si="3"/>
        <v>1.0634441087613293</v>
      </c>
      <c r="L39" s="2">
        <v>335</v>
      </c>
      <c r="M39" s="8">
        <f t="shared" si="4"/>
        <v>1.012084592145015</v>
      </c>
      <c r="N39" s="2">
        <v>349</v>
      </c>
      <c r="O39" s="8">
        <f t="shared" si="5"/>
        <v>1.054380664652568</v>
      </c>
      <c r="P39" s="2">
        <v>329</v>
      </c>
      <c r="Q39" s="8">
        <f t="shared" si="6"/>
        <v>0.9939577039274925</v>
      </c>
      <c r="R39" s="2">
        <v>316</v>
      </c>
      <c r="S39" s="8">
        <f t="shared" si="7"/>
        <v>0.9546827794561934</v>
      </c>
      <c r="T39" s="2">
        <v>369</v>
      </c>
      <c r="U39" s="8">
        <f t="shared" si="8"/>
        <v>1.1148036253776434</v>
      </c>
      <c r="V39" s="2">
        <v>349</v>
      </c>
      <c r="W39" s="8">
        <f t="shared" si="9"/>
        <v>1.054380664652568</v>
      </c>
    </row>
    <row r="40" spans="1:23" x14ac:dyDescent="0.25">
      <c r="A40" s="2" t="s">
        <v>3</v>
      </c>
      <c r="B40" s="2" t="s">
        <v>44</v>
      </c>
      <c r="C40" s="7">
        <v>512</v>
      </c>
      <c r="D40" s="2">
        <v>295</v>
      </c>
      <c r="E40" s="8">
        <f t="shared" si="0"/>
        <v>0.576171875</v>
      </c>
      <c r="F40" s="2">
        <v>405</v>
      </c>
      <c r="G40" s="8">
        <f t="shared" si="1"/>
        <v>0.791015625</v>
      </c>
      <c r="H40" s="2">
        <v>398</v>
      </c>
      <c r="I40" s="8">
        <f t="shared" si="2"/>
        <v>0.77734375</v>
      </c>
      <c r="J40" s="2">
        <v>450</v>
      </c>
      <c r="K40" s="8">
        <f t="shared" si="3"/>
        <v>0.87890625</v>
      </c>
      <c r="L40" s="2">
        <v>409</v>
      </c>
      <c r="M40" s="8">
        <f t="shared" si="4"/>
        <v>0.798828125</v>
      </c>
      <c r="N40" s="2">
        <v>428</v>
      </c>
      <c r="O40" s="8">
        <f t="shared" si="5"/>
        <v>0.8359375</v>
      </c>
      <c r="P40" s="2">
        <v>336</v>
      </c>
      <c r="Q40" s="8">
        <f t="shared" si="6"/>
        <v>0.65625</v>
      </c>
      <c r="R40" s="2">
        <v>364</v>
      </c>
      <c r="S40" s="8">
        <f t="shared" si="7"/>
        <v>0.7109375</v>
      </c>
      <c r="T40" s="2">
        <v>413</v>
      </c>
      <c r="U40" s="8">
        <f t="shared" si="8"/>
        <v>0.806640625</v>
      </c>
      <c r="V40" s="2">
        <v>359</v>
      </c>
      <c r="W40" s="8">
        <f t="shared" si="9"/>
        <v>0.701171875</v>
      </c>
    </row>
    <row r="41" spans="1:23" x14ac:dyDescent="0.25">
      <c r="A41" s="2" t="s">
        <v>5</v>
      </c>
      <c r="B41" s="2" t="s">
        <v>45</v>
      </c>
      <c r="C41" s="7">
        <v>122</v>
      </c>
      <c r="D41" s="2">
        <v>125</v>
      </c>
      <c r="E41" s="8">
        <f t="shared" si="0"/>
        <v>1.0245901639344261</v>
      </c>
      <c r="F41" s="2">
        <v>155</v>
      </c>
      <c r="G41" s="8">
        <f t="shared" si="1"/>
        <v>1.2704918032786885</v>
      </c>
      <c r="H41" s="2">
        <v>162</v>
      </c>
      <c r="I41" s="8">
        <f t="shared" si="2"/>
        <v>1.3278688524590163</v>
      </c>
      <c r="J41" s="2">
        <v>161</v>
      </c>
      <c r="K41" s="8">
        <f t="shared" si="3"/>
        <v>1.319672131147541</v>
      </c>
      <c r="L41" s="2">
        <v>155</v>
      </c>
      <c r="M41" s="8">
        <f t="shared" si="4"/>
        <v>1.2704918032786885</v>
      </c>
      <c r="N41" s="2">
        <v>162</v>
      </c>
      <c r="O41" s="8">
        <f t="shared" si="5"/>
        <v>1.3278688524590163</v>
      </c>
      <c r="P41" s="2">
        <v>105</v>
      </c>
      <c r="Q41" s="8">
        <f t="shared" si="6"/>
        <v>0.86065573770491799</v>
      </c>
      <c r="R41" s="2">
        <v>141</v>
      </c>
      <c r="S41" s="8">
        <f t="shared" si="7"/>
        <v>1.1557377049180328</v>
      </c>
      <c r="T41" s="2">
        <v>136</v>
      </c>
      <c r="U41" s="8">
        <f t="shared" si="8"/>
        <v>1.1147540983606556</v>
      </c>
      <c r="V41" s="2">
        <v>135</v>
      </c>
      <c r="W41" s="8">
        <f t="shared" si="9"/>
        <v>1.1065573770491803</v>
      </c>
    </row>
    <row r="42" spans="1:23" x14ac:dyDescent="0.25">
      <c r="A42" s="2" t="s">
        <v>2</v>
      </c>
      <c r="B42" s="2" t="s">
        <v>46</v>
      </c>
      <c r="C42" s="7">
        <v>188</v>
      </c>
      <c r="D42" s="2">
        <v>88</v>
      </c>
      <c r="E42" s="8">
        <f t="shared" si="0"/>
        <v>0.46808510638297873</v>
      </c>
      <c r="F42" s="2">
        <v>151</v>
      </c>
      <c r="G42" s="8">
        <f t="shared" si="1"/>
        <v>0.80319148936170215</v>
      </c>
      <c r="H42" s="2">
        <v>166</v>
      </c>
      <c r="I42" s="8">
        <f t="shared" si="2"/>
        <v>0.88297872340425532</v>
      </c>
      <c r="J42" s="2">
        <v>173</v>
      </c>
      <c r="K42" s="8">
        <f t="shared" si="3"/>
        <v>0.92021276595744683</v>
      </c>
      <c r="L42" s="2">
        <v>168</v>
      </c>
      <c r="M42" s="8">
        <f t="shared" si="4"/>
        <v>0.8936170212765957</v>
      </c>
      <c r="N42" s="2">
        <v>165</v>
      </c>
      <c r="O42" s="8">
        <f t="shared" si="5"/>
        <v>0.87765957446808507</v>
      </c>
      <c r="P42" s="2">
        <v>113</v>
      </c>
      <c r="Q42" s="8">
        <f t="shared" si="6"/>
        <v>0.60106382978723405</v>
      </c>
      <c r="R42" s="2">
        <v>167</v>
      </c>
      <c r="S42" s="8">
        <f t="shared" si="7"/>
        <v>0.88829787234042556</v>
      </c>
      <c r="T42" s="2">
        <v>167</v>
      </c>
      <c r="U42" s="8">
        <f t="shared" si="8"/>
        <v>0.88829787234042556</v>
      </c>
      <c r="V42" s="2">
        <v>177</v>
      </c>
      <c r="W42" s="8">
        <f t="shared" si="9"/>
        <v>0.94148936170212771</v>
      </c>
    </row>
    <row r="43" spans="1:23" x14ac:dyDescent="0.25">
      <c r="A43" s="2" t="s">
        <v>2</v>
      </c>
      <c r="B43" s="2" t="s">
        <v>47</v>
      </c>
      <c r="C43" s="7">
        <v>104</v>
      </c>
      <c r="D43" s="2">
        <v>86</v>
      </c>
      <c r="E43" s="8">
        <f t="shared" si="0"/>
        <v>0.82692307692307687</v>
      </c>
      <c r="F43" s="2">
        <v>99</v>
      </c>
      <c r="G43" s="8">
        <f t="shared" si="1"/>
        <v>0.95192307692307687</v>
      </c>
      <c r="H43" s="2">
        <v>96</v>
      </c>
      <c r="I43" s="8">
        <f t="shared" si="2"/>
        <v>0.92307692307692313</v>
      </c>
      <c r="J43" s="2">
        <v>96</v>
      </c>
      <c r="K43" s="8">
        <f t="shared" si="3"/>
        <v>0.92307692307692313</v>
      </c>
      <c r="L43" s="2">
        <v>98</v>
      </c>
      <c r="M43" s="8">
        <f t="shared" si="4"/>
        <v>0.94230769230769229</v>
      </c>
      <c r="N43" s="2">
        <v>94</v>
      </c>
      <c r="O43" s="8">
        <f t="shared" si="5"/>
        <v>0.90384615384615385</v>
      </c>
      <c r="P43" s="2">
        <v>94</v>
      </c>
      <c r="Q43" s="8">
        <f t="shared" si="6"/>
        <v>0.90384615384615385</v>
      </c>
      <c r="R43" s="2">
        <v>109</v>
      </c>
      <c r="S43" s="8">
        <f t="shared" si="7"/>
        <v>1.0480769230769231</v>
      </c>
      <c r="T43" s="2">
        <v>119</v>
      </c>
      <c r="U43" s="8">
        <f t="shared" si="8"/>
        <v>1.1442307692307692</v>
      </c>
      <c r="V43" s="2">
        <v>109</v>
      </c>
      <c r="W43" s="8">
        <f t="shared" si="9"/>
        <v>1.0480769230769231</v>
      </c>
    </row>
    <row r="44" spans="1:23" x14ac:dyDescent="0.25">
      <c r="A44" s="2" t="s">
        <v>4</v>
      </c>
      <c r="B44" s="2" t="s">
        <v>48</v>
      </c>
      <c r="C44" s="7">
        <v>2566</v>
      </c>
      <c r="D44" s="2">
        <v>2665</v>
      </c>
      <c r="E44" s="8">
        <f t="shared" si="0"/>
        <v>1.0385814497272019</v>
      </c>
      <c r="F44" s="2">
        <v>1938</v>
      </c>
      <c r="G44" s="8">
        <f t="shared" si="1"/>
        <v>0.75526110678098213</v>
      </c>
      <c r="H44" s="2">
        <v>1942</v>
      </c>
      <c r="I44" s="8">
        <f t="shared" si="2"/>
        <v>0.75681995323460638</v>
      </c>
      <c r="J44" s="2">
        <v>2225</v>
      </c>
      <c r="K44" s="8">
        <f t="shared" si="3"/>
        <v>0.86710833982852686</v>
      </c>
      <c r="L44" s="2">
        <v>2042</v>
      </c>
      <c r="M44" s="8">
        <f t="shared" si="4"/>
        <v>0.79579111457521434</v>
      </c>
      <c r="N44" s="2">
        <v>2093</v>
      </c>
      <c r="O44" s="8">
        <f t="shared" si="5"/>
        <v>0.81566640685892444</v>
      </c>
      <c r="P44" s="2">
        <v>1468</v>
      </c>
      <c r="Q44" s="8">
        <f t="shared" si="6"/>
        <v>0.57209664848012476</v>
      </c>
      <c r="R44" s="2">
        <v>1897</v>
      </c>
      <c r="S44" s="8">
        <f t="shared" si="7"/>
        <v>0.73928293063133277</v>
      </c>
      <c r="T44" s="2">
        <v>2015</v>
      </c>
      <c r="U44" s="8">
        <f t="shared" si="8"/>
        <v>0.7852689010132502</v>
      </c>
      <c r="V44" s="2">
        <v>1733</v>
      </c>
      <c r="W44" s="8">
        <f t="shared" si="9"/>
        <v>0.67537022603273578</v>
      </c>
    </row>
    <row r="45" spans="1:23" x14ac:dyDescent="0.25">
      <c r="A45" s="2" t="s">
        <v>4</v>
      </c>
      <c r="B45" s="2" t="s">
        <v>49</v>
      </c>
      <c r="C45" s="7">
        <v>181</v>
      </c>
      <c r="D45" s="2">
        <v>81</v>
      </c>
      <c r="E45" s="8">
        <f t="shared" si="0"/>
        <v>0.44751381215469616</v>
      </c>
      <c r="F45" s="2">
        <v>121</v>
      </c>
      <c r="G45" s="8">
        <f t="shared" si="1"/>
        <v>0.66850828729281764</v>
      </c>
      <c r="H45" s="2">
        <v>123</v>
      </c>
      <c r="I45" s="8">
        <f t="shared" si="2"/>
        <v>0.6795580110497238</v>
      </c>
      <c r="J45" s="2">
        <v>120</v>
      </c>
      <c r="K45" s="8">
        <f t="shared" si="3"/>
        <v>0.66298342541436461</v>
      </c>
      <c r="L45" s="2">
        <v>119</v>
      </c>
      <c r="M45" s="8">
        <f t="shared" si="4"/>
        <v>0.65745856353591159</v>
      </c>
      <c r="N45" s="2">
        <v>121</v>
      </c>
      <c r="O45" s="8">
        <f t="shared" si="5"/>
        <v>0.66850828729281764</v>
      </c>
      <c r="P45" s="2">
        <v>124</v>
      </c>
      <c r="Q45" s="8">
        <f t="shared" si="6"/>
        <v>0.68508287292817682</v>
      </c>
      <c r="R45" s="2">
        <v>161</v>
      </c>
      <c r="S45" s="8">
        <f t="shared" si="7"/>
        <v>0.88950276243093918</v>
      </c>
      <c r="T45" s="2">
        <v>168</v>
      </c>
      <c r="U45" s="8">
        <f t="shared" si="8"/>
        <v>0.92817679558011046</v>
      </c>
      <c r="V45" s="2">
        <v>154</v>
      </c>
      <c r="W45" s="8">
        <f t="shared" si="9"/>
        <v>0.850828729281768</v>
      </c>
    </row>
    <row r="46" spans="1:23" x14ac:dyDescent="0.25">
      <c r="A46" s="2" t="s">
        <v>5</v>
      </c>
      <c r="B46" s="2" t="s">
        <v>50</v>
      </c>
      <c r="C46" s="7">
        <v>588</v>
      </c>
      <c r="D46" s="2">
        <v>470</v>
      </c>
      <c r="E46" s="8">
        <f t="shared" si="0"/>
        <v>0.79931972789115646</v>
      </c>
      <c r="F46" s="2">
        <v>475</v>
      </c>
      <c r="G46" s="8">
        <f t="shared" si="1"/>
        <v>0.80782312925170063</v>
      </c>
      <c r="H46" s="2">
        <v>515</v>
      </c>
      <c r="I46" s="8">
        <f t="shared" si="2"/>
        <v>0.87585034013605445</v>
      </c>
      <c r="J46" s="2">
        <v>527</v>
      </c>
      <c r="K46" s="8">
        <f t="shared" si="3"/>
        <v>0.8962585034013606</v>
      </c>
      <c r="L46" s="2">
        <v>488</v>
      </c>
      <c r="M46" s="8">
        <f t="shared" si="4"/>
        <v>0.82993197278911568</v>
      </c>
      <c r="N46" s="2">
        <v>481</v>
      </c>
      <c r="O46" s="8">
        <f t="shared" si="5"/>
        <v>0.81802721088435371</v>
      </c>
      <c r="P46" s="2">
        <v>364</v>
      </c>
      <c r="Q46" s="8">
        <f t="shared" si="6"/>
        <v>0.61904761904761907</v>
      </c>
      <c r="R46" s="2">
        <v>535</v>
      </c>
      <c r="S46" s="8">
        <f t="shared" si="7"/>
        <v>0.90986394557823125</v>
      </c>
      <c r="T46" s="2">
        <v>549</v>
      </c>
      <c r="U46" s="8">
        <f t="shared" si="8"/>
        <v>0.93367346938775508</v>
      </c>
      <c r="V46" s="2">
        <v>542</v>
      </c>
      <c r="W46" s="8">
        <f t="shared" si="9"/>
        <v>0.92176870748299322</v>
      </c>
    </row>
    <row r="47" spans="1:23" x14ac:dyDescent="0.25">
      <c r="A47" s="2" t="s">
        <v>2</v>
      </c>
      <c r="B47" s="2" t="s">
        <v>51</v>
      </c>
      <c r="C47" s="7">
        <v>202</v>
      </c>
      <c r="D47" s="2">
        <v>111</v>
      </c>
      <c r="E47" s="8">
        <f t="shared" si="0"/>
        <v>0.54950495049504955</v>
      </c>
      <c r="F47" s="2">
        <v>225</v>
      </c>
      <c r="G47" s="8">
        <f t="shared" si="1"/>
        <v>1.113861386138614</v>
      </c>
      <c r="H47" s="2">
        <v>230</v>
      </c>
      <c r="I47" s="8">
        <f t="shared" si="2"/>
        <v>1.1386138613861385</v>
      </c>
      <c r="J47" s="2">
        <v>225</v>
      </c>
      <c r="K47" s="8">
        <f t="shared" si="3"/>
        <v>1.113861386138614</v>
      </c>
      <c r="L47" s="2">
        <v>221</v>
      </c>
      <c r="M47" s="8">
        <f t="shared" si="4"/>
        <v>1.0940594059405941</v>
      </c>
      <c r="N47" s="2">
        <v>231</v>
      </c>
      <c r="O47" s="8">
        <f t="shared" si="5"/>
        <v>1.1435643564356435</v>
      </c>
      <c r="P47" s="2">
        <v>199</v>
      </c>
      <c r="Q47" s="8">
        <f t="shared" si="6"/>
        <v>0.98514851485148514</v>
      </c>
      <c r="R47" s="2">
        <v>221</v>
      </c>
      <c r="S47" s="8">
        <f t="shared" si="7"/>
        <v>1.0940594059405941</v>
      </c>
      <c r="T47" s="2">
        <v>248</v>
      </c>
      <c r="U47" s="8">
        <f t="shared" si="8"/>
        <v>1.2277227722772277</v>
      </c>
      <c r="V47" s="2">
        <v>212</v>
      </c>
      <c r="W47" s="8">
        <f t="shared" si="9"/>
        <v>1.0495049504950495</v>
      </c>
    </row>
    <row r="48" spans="1:23" x14ac:dyDescent="0.25">
      <c r="A48" s="2" t="s">
        <v>4</v>
      </c>
      <c r="B48" s="2" t="s">
        <v>52</v>
      </c>
      <c r="C48" s="7">
        <v>153</v>
      </c>
      <c r="D48" s="2">
        <v>85</v>
      </c>
      <c r="E48" s="8">
        <f t="shared" si="0"/>
        <v>0.55555555555555558</v>
      </c>
      <c r="F48" s="2">
        <v>148</v>
      </c>
      <c r="G48" s="8">
        <f t="shared" si="1"/>
        <v>0.9673202614379085</v>
      </c>
      <c r="H48" s="2">
        <v>148</v>
      </c>
      <c r="I48" s="8">
        <f t="shared" si="2"/>
        <v>0.9673202614379085</v>
      </c>
      <c r="J48" s="2">
        <v>139</v>
      </c>
      <c r="K48" s="8">
        <f t="shared" si="3"/>
        <v>0.90849673202614378</v>
      </c>
      <c r="L48" s="2">
        <v>144</v>
      </c>
      <c r="M48" s="8">
        <f t="shared" si="4"/>
        <v>0.94117647058823528</v>
      </c>
      <c r="N48" s="2">
        <v>128</v>
      </c>
      <c r="O48" s="8">
        <f t="shared" si="5"/>
        <v>0.83660130718954251</v>
      </c>
      <c r="P48" s="2">
        <v>131</v>
      </c>
      <c r="Q48" s="8">
        <f t="shared" si="6"/>
        <v>0.85620915032679734</v>
      </c>
      <c r="R48" s="2">
        <v>137</v>
      </c>
      <c r="S48" s="8">
        <f t="shared" si="7"/>
        <v>0.89542483660130723</v>
      </c>
      <c r="T48" s="2">
        <v>150</v>
      </c>
      <c r="U48" s="8">
        <f t="shared" si="8"/>
        <v>0.98039215686274506</v>
      </c>
      <c r="V48" s="2">
        <v>145</v>
      </c>
      <c r="W48" s="8">
        <f t="shared" si="9"/>
        <v>0.94771241830065356</v>
      </c>
    </row>
    <row r="49" spans="1:23" x14ac:dyDescent="0.25">
      <c r="A49" s="2" t="s">
        <v>5</v>
      </c>
      <c r="B49" s="2" t="s">
        <v>53</v>
      </c>
      <c r="C49" s="7">
        <v>288</v>
      </c>
      <c r="D49" s="2">
        <v>244</v>
      </c>
      <c r="E49" s="8">
        <f t="shared" si="0"/>
        <v>0.84722222222222221</v>
      </c>
      <c r="F49" s="2">
        <v>231</v>
      </c>
      <c r="G49" s="8">
        <f t="shared" si="1"/>
        <v>0.80208333333333337</v>
      </c>
      <c r="H49" s="2">
        <v>246</v>
      </c>
      <c r="I49" s="8">
        <f t="shared" si="2"/>
        <v>0.85416666666666663</v>
      </c>
      <c r="J49" s="2">
        <v>251</v>
      </c>
      <c r="K49" s="8">
        <f t="shared" si="3"/>
        <v>0.87152777777777779</v>
      </c>
      <c r="L49" s="2">
        <v>244</v>
      </c>
      <c r="M49" s="8">
        <f t="shared" si="4"/>
        <v>0.84722222222222221</v>
      </c>
      <c r="N49" s="2">
        <v>235</v>
      </c>
      <c r="O49" s="8">
        <f t="shared" si="5"/>
        <v>0.81597222222222221</v>
      </c>
      <c r="P49" s="2">
        <v>209</v>
      </c>
      <c r="Q49" s="8">
        <f t="shared" si="6"/>
        <v>0.72569444444444442</v>
      </c>
      <c r="R49" s="2">
        <v>215</v>
      </c>
      <c r="S49" s="8">
        <f t="shared" si="7"/>
        <v>0.74652777777777779</v>
      </c>
      <c r="T49" s="2">
        <v>276</v>
      </c>
      <c r="U49" s="8">
        <f t="shared" si="8"/>
        <v>0.95833333333333337</v>
      </c>
      <c r="V49" s="2">
        <v>214</v>
      </c>
      <c r="W49" s="8">
        <f t="shared" si="9"/>
        <v>0.74305555555555558</v>
      </c>
    </row>
    <row r="50" spans="1:23" x14ac:dyDescent="0.25">
      <c r="A50" s="2" t="s">
        <v>3</v>
      </c>
      <c r="B50" s="2" t="s">
        <v>54</v>
      </c>
      <c r="C50" s="7">
        <v>278</v>
      </c>
      <c r="D50" s="2">
        <v>191</v>
      </c>
      <c r="E50" s="8">
        <f t="shared" si="0"/>
        <v>0.68705035971223016</v>
      </c>
      <c r="F50" s="2">
        <v>269</v>
      </c>
      <c r="G50" s="8">
        <f t="shared" si="1"/>
        <v>0.96762589928057552</v>
      </c>
      <c r="H50" s="2">
        <v>287</v>
      </c>
      <c r="I50" s="8">
        <f t="shared" si="2"/>
        <v>1.0323741007194245</v>
      </c>
      <c r="J50" s="2">
        <v>287</v>
      </c>
      <c r="K50" s="8">
        <f t="shared" si="3"/>
        <v>1.0323741007194245</v>
      </c>
      <c r="L50" s="2">
        <v>286</v>
      </c>
      <c r="M50" s="8">
        <f t="shared" si="4"/>
        <v>1.0287769784172662</v>
      </c>
      <c r="N50" s="2">
        <v>254</v>
      </c>
      <c r="O50" s="8">
        <f t="shared" si="5"/>
        <v>0.91366906474820142</v>
      </c>
      <c r="P50" s="2">
        <v>227</v>
      </c>
      <c r="Q50" s="8">
        <f t="shared" si="6"/>
        <v>0.81654676258992809</v>
      </c>
      <c r="R50" s="2">
        <v>205</v>
      </c>
      <c r="S50" s="8">
        <f t="shared" si="7"/>
        <v>0.73741007194244601</v>
      </c>
      <c r="T50" s="2">
        <v>251</v>
      </c>
      <c r="U50" s="8">
        <f t="shared" si="8"/>
        <v>0.90287769784172667</v>
      </c>
      <c r="V50" s="2">
        <v>222</v>
      </c>
      <c r="W50" s="8">
        <f t="shared" si="9"/>
        <v>0.79856115107913672</v>
      </c>
    </row>
    <row r="51" spans="1:23" x14ac:dyDescent="0.25">
      <c r="A51" s="2" t="s">
        <v>3</v>
      </c>
      <c r="B51" s="2" t="s">
        <v>55</v>
      </c>
      <c r="C51" s="7">
        <v>76</v>
      </c>
      <c r="D51" s="2">
        <v>24</v>
      </c>
      <c r="E51" s="8">
        <f t="shared" si="0"/>
        <v>0.31578947368421051</v>
      </c>
      <c r="F51" s="2">
        <v>78</v>
      </c>
      <c r="G51" s="8">
        <f t="shared" si="1"/>
        <v>1.0263157894736843</v>
      </c>
      <c r="H51" s="2">
        <v>78</v>
      </c>
      <c r="I51" s="8">
        <f t="shared" si="2"/>
        <v>1.0263157894736843</v>
      </c>
      <c r="J51" s="2">
        <v>79</v>
      </c>
      <c r="K51" s="8">
        <f t="shared" si="3"/>
        <v>1.0394736842105263</v>
      </c>
      <c r="L51" s="2">
        <v>75</v>
      </c>
      <c r="M51" s="8">
        <f t="shared" si="4"/>
        <v>0.98684210526315785</v>
      </c>
      <c r="N51" s="2">
        <v>76</v>
      </c>
      <c r="O51" s="8">
        <f t="shared" si="5"/>
        <v>1</v>
      </c>
      <c r="P51" s="2">
        <v>61</v>
      </c>
      <c r="Q51" s="8">
        <f t="shared" si="6"/>
        <v>0.80263157894736847</v>
      </c>
      <c r="R51" s="2">
        <v>67</v>
      </c>
      <c r="S51" s="8">
        <f t="shared" si="7"/>
        <v>0.88157894736842102</v>
      </c>
      <c r="T51" s="2">
        <v>70</v>
      </c>
      <c r="U51" s="8">
        <f t="shared" si="8"/>
        <v>0.92105263157894735</v>
      </c>
      <c r="V51" s="2">
        <v>69</v>
      </c>
      <c r="W51" s="8">
        <f t="shared" si="9"/>
        <v>0.90789473684210531</v>
      </c>
    </row>
    <row r="52" spans="1:23" x14ac:dyDescent="0.25">
      <c r="A52" s="2" t="s">
        <v>5</v>
      </c>
      <c r="B52" s="2" t="s">
        <v>56</v>
      </c>
      <c r="C52" s="7">
        <v>240</v>
      </c>
      <c r="D52" s="2">
        <v>208</v>
      </c>
      <c r="E52" s="8">
        <f t="shared" si="0"/>
        <v>0.8666666666666667</v>
      </c>
      <c r="F52" s="2">
        <v>224</v>
      </c>
      <c r="G52" s="8">
        <f t="shared" si="1"/>
        <v>0.93333333333333335</v>
      </c>
      <c r="H52" s="2">
        <v>217</v>
      </c>
      <c r="I52" s="8">
        <f t="shared" si="2"/>
        <v>0.90416666666666667</v>
      </c>
      <c r="J52" s="2">
        <v>217</v>
      </c>
      <c r="K52" s="8">
        <f t="shared" si="3"/>
        <v>0.90416666666666667</v>
      </c>
      <c r="L52" s="2">
        <v>219</v>
      </c>
      <c r="M52" s="8">
        <f t="shared" si="4"/>
        <v>0.91249999999999998</v>
      </c>
      <c r="N52" s="2">
        <v>208</v>
      </c>
      <c r="O52" s="8">
        <f t="shared" si="5"/>
        <v>0.8666666666666667</v>
      </c>
      <c r="P52" s="2">
        <v>202</v>
      </c>
      <c r="Q52" s="8">
        <f t="shared" si="6"/>
        <v>0.84166666666666667</v>
      </c>
      <c r="R52" s="2">
        <v>230</v>
      </c>
      <c r="S52" s="8">
        <f t="shared" si="7"/>
        <v>0.95833333333333337</v>
      </c>
      <c r="T52" s="2">
        <v>232</v>
      </c>
      <c r="U52" s="8">
        <f t="shared" si="8"/>
        <v>0.96666666666666667</v>
      </c>
      <c r="V52" s="2">
        <v>242</v>
      </c>
      <c r="W52" s="8">
        <f t="shared" si="9"/>
        <v>1.0083333333333333</v>
      </c>
    </row>
    <row r="53" spans="1:23" x14ac:dyDescent="0.25">
      <c r="A53" s="2" t="s">
        <v>5</v>
      </c>
      <c r="B53" s="2" t="s">
        <v>57</v>
      </c>
      <c r="C53" s="7">
        <v>142</v>
      </c>
      <c r="D53" s="2">
        <v>152</v>
      </c>
      <c r="E53" s="8">
        <f t="shared" si="0"/>
        <v>1.0704225352112675</v>
      </c>
      <c r="F53" s="2">
        <v>171</v>
      </c>
      <c r="G53" s="8">
        <f t="shared" si="1"/>
        <v>1.204225352112676</v>
      </c>
      <c r="H53" s="2">
        <v>184</v>
      </c>
      <c r="I53" s="8">
        <f t="shared" si="2"/>
        <v>1.295774647887324</v>
      </c>
      <c r="J53" s="2">
        <v>185</v>
      </c>
      <c r="K53" s="8">
        <f t="shared" si="3"/>
        <v>1.3028169014084507</v>
      </c>
      <c r="L53" s="2">
        <v>179</v>
      </c>
      <c r="M53" s="8">
        <f t="shared" si="4"/>
        <v>1.2605633802816902</v>
      </c>
      <c r="N53" s="2">
        <v>180</v>
      </c>
      <c r="O53" s="8">
        <f t="shared" si="5"/>
        <v>1.267605633802817</v>
      </c>
      <c r="P53" s="2">
        <v>143</v>
      </c>
      <c r="Q53" s="8">
        <f t="shared" si="6"/>
        <v>1.0070422535211268</v>
      </c>
      <c r="R53" s="2">
        <v>151</v>
      </c>
      <c r="S53" s="8">
        <f t="shared" si="7"/>
        <v>1.0633802816901408</v>
      </c>
      <c r="T53" s="2">
        <v>178</v>
      </c>
      <c r="U53" s="8">
        <f t="shared" si="8"/>
        <v>1.2535211267605635</v>
      </c>
      <c r="V53" s="2">
        <v>158</v>
      </c>
      <c r="W53" s="8">
        <f t="shared" si="9"/>
        <v>1.1126760563380282</v>
      </c>
    </row>
    <row r="54" spans="1:23" x14ac:dyDescent="0.25">
      <c r="A54" s="2" t="s">
        <v>3</v>
      </c>
      <c r="B54" s="2" t="s">
        <v>58</v>
      </c>
      <c r="C54" s="7">
        <v>713</v>
      </c>
      <c r="D54" s="2">
        <v>550</v>
      </c>
      <c r="E54" s="8">
        <f t="shared" si="0"/>
        <v>0.77138849929873776</v>
      </c>
      <c r="F54" s="2">
        <v>565</v>
      </c>
      <c r="G54" s="8">
        <f t="shared" si="1"/>
        <v>0.79242636746143058</v>
      </c>
      <c r="H54" s="2">
        <v>581</v>
      </c>
      <c r="I54" s="8">
        <f t="shared" si="2"/>
        <v>0.81486676016830295</v>
      </c>
      <c r="J54" s="2">
        <v>607</v>
      </c>
      <c r="K54" s="8">
        <f t="shared" si="3"/>
        <v>0.8513323983169705</v>
      </c>
      <c r="L54" s="2">
        <v>578</v>
      </c>
      <c r="M54" s="8">
        <f t="shared" si="4"/>
        <v>0.81065918653576441</v>
      </c>
      <c r="N54" s="2">
        <v>588</v>
      </c>
      <c r="O54" s="8">
        <f t="shared" si="5"/>
        <v>0.82468443197755958</v>
      </c>
      <c r="P54" s="2">
        <v>487</v>
      </c>
      <c r="Q54" s="8">
        <f t="shared" si="6"/>
        <v>0.68302945301542772</v>
      </c>
      <c r="R54" s="2">
        <v>500</v>
      </c>
      <c r="S54" s="8">
        <f t="shared" si="7"/>
        <v>0.70126227208976155</v>
      </c>
      <c r="T54" s="2">
        <v>585</v>
      </c>
      <c r="U54" s="8">
        <f t="shared" si="8"/>
        <v>0.82047685834502104</v>
      </c>
      <c r="V54" s="2">
        <v>547</v>
      </c>
      <c r="W54" s="8">
        <f t="shared" si="9"/>
        <v>0.76718092566619911</v>
      </c>
    </row>
    <row r="55" spans="1:23" x14ac:dyDescent="0.25">
      <c r="A55" s="2" t="s">
        <v>4</v>
      </c>
      <c r="B55" s="2" t="s">
        <v>59</v>
      </c>
      <c r="C55" s="7">
        <v>224</v>
      </c>
      <c r="D55" s="2">
        <v>158</v>
      </c>
      <c r="E55" s="8">
        <f t="shared" si="0"/>
        <v>0.7053571428571429</v>
      </c>
      <c r="F55" s="2">
        <v>211</v>
      </c>
      <c r="G55" s="8">
        <f t="shared" si="1"/>
        <v>0.9419642857142857</v>
      </c>
      <c r="H55" s="2">
        <v>208</v>
      </c>
      <c r="I55" s="8">
        <f t="shared" si="2"/>
        <v>0.9285714285714286</v>
      </c>
      <c r="J55" s="2">
        <v>219</v>
      </c>
      <c r="K55" s="8">
        <f t="shared" si="3"/>
        <v>0.9776785714285714</v>
      </c>
      <c r="L55" s="2">
        <v>215</v>
      </c>
      <c r="M55" s="8">
        <f t="shared" si="4"/>
        <v>0.9598214285714286</v>
      </c>
      <c r="N55" s="2">
        <v>211</v>
      </c>
      <c r="O55" s="8">
        <f t="shared" si="5"/>
        <v>0.9419642857142857</v>
      </c>
      <c r="P55" s="2">
        <v>174</v>
      </c>
      <c r="Q55" s="8">
        <f t="shared" si="6"/>
        <v>0.7767857142857143</v>
      </c>
      <c r="R55" s="2">
        <v>222</v>
      </c>
      <c r="S55" s="8">
        <f t="shared" si="7"/>
        <v>0.9910714285714286</v>
      </c>
      <c r="T55" s="2">
        <v>219</v>
      </c>
      <c r="U55" s="8">
        <f t="shared" si="8"/>
        <v>0.9776785714285714</v>
      </c>
      <c r="V55" s="2">
        <v>216</v>
      </c>
      <c r="W55" s="8">
        <f t="shared" si="9"/>
        <v>0.9642857142857143</v>
      </c>
    </row>
    <row r="56" spans="1:23" x14ac:dyDescent="0.25">
      <c r="A56" s="2" t="s">
        <v>3</v>
      </c>
      <c r="B56" s="2" t="s">
        <v>60</v>
      </c>
      <c r="C56" s="7">
        <v>305</v>
      </c>
      <c r="D56" s="2">
        <v>89</v>
      </c>
      <c r="E56" s="8">
        <f t="shared" si="0"/>
        <v>0.29180327868852457</v>
      </c>
      <c r="F56" s="2">
        <v>355</v>
      </c>
      <c r="G56" s="8">
        <f t="shared" si="1"/>
        <v>1.1639344262295082</v>
      </c>
      <c r="H56" s="2">
        <v>325</v>
      </c>
      <c r="I56" s="8">
        <f t="shared" si="2"/>
        <v>1.0655737704918034</v>
      </c>
      <c r="J56" s="2">
        <v>336</v>
      </c>
      <c r="K56" s="8">
        <f t="shared" si="3"/>
        <v>1.1016393442622952</v>
      </c>
      <c r="L56" s="2">
        <v>306</v>
      </c>
      <c r="M56" s="8">
        <f t="shared" si="4"/>
        <v>1.0032786885245901</v>
      </c>
      <c r="N56" s="2">
        <v>335</v>
      </c>
      <c r="O56" s="8">
        <f t="shared" si="5"/>
        <v>1.098360655737705</v>
      </c>
      <c r="P56" s="2">
        <v>283</v>
      </c>
      <c r="Q56" s="8">
        <f t="shared" si="6"/>
        <v>0.9278688524590164</v>
      </c>
      <c r="R56" s="2">
        <v>294</v>
      </c>
      <c r="S56" s="8">
        <f t="shared" si="7"/>
        <v>0.9639344262295082</v>
      </c>
      <c r="T56" s="2">
        <v>327</v>
      </c>
      <c r="U56" s="8">
        <f t="shared" si="8"/>
        <v>1.0721311475409836</v>
      </c>
      <c r="V56" s="2">
        <v>304</v>
      </c>
      <c r="W56" s="8">
        <f t="shared" si="9"/>
        <v>0.99672131147540988</v>
      </c>
    </row>
    <row r="57" spans="1:23" x14ac:dyDescent="0.25">
      <c r="A57" s="2" t="s">
        <v>3</v>
      </c>
      <c r="B57" s="2" t="s">
        <v>61</v>
      </c>
      <c r="C57" s="7">
        <v>362</v>
      </c>
      <c r="D57" s="2">
        <v>68</v>
      </c>
      <c r="E57" s="8">
        <f t="shared" si="0"/>
        <v>0.18784530386740331</v>
      </c>
      <c r="F57" s="2">
        <v>263</v>
      </c>
      <c r="G57" s="8">
        <f t="shared" si="1"/>
        <v>0.72651933701657456</v>
      </c>
      <c r="H57" s="2">
        <v>264</v>
      </c>
      <c r="I57" s="8">
        <f t="shared" si="2"/>
        <v>0.72928176795580113</v>
      </c>
      <c r="J57" s="2">
        <v>289</v>
      </c>
      <c r="K57" s="8">
        <f t="shared" si="3"/>
        <v>0.7983425414364641</v>
      </c>
      <c r="L57" s="2">
        <v>275</v>
      </c>
      <c r="M57" s="8">
        <f t="shared" si="4"/>
        <v>0.75966850828729282</v>
      </c>
      <c r="N57" s="2">
        <v>269</v>
      </c>
      <c r="O57" s="8">
        <f t="shared" si="5"/>
        <v>0.74309392265193375</v>
      </c>
      <c r="P57" s="2">
        <v>236</v>
      </c>
      <c r="Q57" s="8">
        <f t="shared" si="6"/>
        <v>0.65193370165745856</v>
      </c>
      <c r="R57" s="2">
        <v>252</v>
      </c>
      <c r="S57" s="8">
        <f t="shared" si="7"/>
        <v>0.69613259668508287</v>
      </c>
      <c r="T57" s="2">
        <v>338</v>
      </c>
      <c r="U57" s="8">
        <f t="shared" si="8"/>
        <v>0.93370165745856348</v>
      </c>
      <c r="V57" s="2">
        <v>257</v>
      </c>
      <c r="W57" s="8">
        <f t="shared" si="9"/>
        <v>0.70994475138121549</v>
      </c>
    </row>
    <row r="58" spans="1:23" x14ac:dyDescent="0.25">
      <c r="A58" s="2" t="s">
        <v>5</v>
      </c>
      <c r="B58" s="2" t="s">
        <v>62</v>
      </c>
      <c r="C58" s="7">
        <v>340</v>
      </c>
      <c r="D58" s="2">
        <v>210</v>
      </c>
      <c r="E58" s="8">
        <f t="shared" si="0"/>
        <v>0.61764705882352944</v>
      </c>
      <c r="F58" s="2">
        <v>258</v>
      </c>
      <c r="G58" s="8">
        <f t="shared" si="1"/>
        <v>0.75882352941176467</v>
      </c>
      <c r="H58" s="2">
        <v>258</v>
      </c>
      <c r="I58" s="8">
        <f t="shared" si="2"/>
        <v>0.75882352941176467</v>
      </c>
      <c r="J58" s="2">
        <v>290</v>
      </c>
      <c r="K58" s="8">
        <f t="shared" si="3"/>
        <v>0.8529411764705882</v>
      </c>
      <c r="L58" s="2">
        <v>277</v>
      </c>
      <c r="M58" s="8">
        <f t="shared" si="4"/>
        <v>0.81470588235294117</v>
      </c>
      <c r="N58" s="2">
        <v>281</v>
      </c>
      <c r="O58" s="8">
        <f t="shared" si="5"/>
        <v>0.82647058823529407</v>
      </c>
      <c r="P58" s="2">
        <v>206</v>
      </c>
      <c r="Q58" s="8">
        <f t="shared" si="6"/>
        <v>0.60588235294117643</v>
      </c>
      <c r="R58" s="2">
        <v>229</v>
      </c>
      <c r="S58" s="8">
        <f t="shared" si="7"/>
        <v>0.67352941176470593</v>
      </c>
      <c r="T58" s="2">
        <v>311</v>
      </c>
      <c r="U58" s="8">
        <f t="shared" si="8"/>
        <v>0.91470588235294115</v>
      </c>
      <c r="V58" s="2">
        <v>258</v>
      </c>
      <c r="W58" s="8">
        <f t="shared" si="9"/>
        <v>0.75882352941176467</v>
      </c>
    </row>
    <row r="59" spans="1:23" x14ac:dyDescent="0.25">
      <c r="A59" s="2" t="s">
        <v>3</v>
      </c>
      <c r="B59" s="2" t="s">
        <v>63</v>
      </c>
      <c r="C59" s="7">
        <v>82</v>
      </c>
      <c r="D59" s="2">
        <v>32</v>
      </c>
      <c r="E59" s="8">
        <f t="shared" si="0"/>
        <v>0.3902439024390244</v>
      </c>
      <c r="F59" s="2">
        <v>90</v>
      </c>
      <c r="G59" s="8">
        <f t="shared" si="1"/>
        <v>1.0975609756097562</v>
      </c>
      <c r="H59" s="2">
        <v>102</v>
      </c>
      <c r="I59" s="8">
        <f t="shared" si="2"/>
        <v>1.2439024390243902</v>
      </c>
      <c r="J59" s="2">
        <v>88</v>
      </c>
      <c r="K59" s="8">
        <f t="shared" si="3"/>
        <v>1.0731707317073171</v>
      </c>
      <c r="L59" s="2">
        <v>86</v>
      </c>
      <c r="M59" s="8">
        <f t="shared" si="4"/>
        <v>1.0487804878048781</v>
      </c>
      <c r="N59" s="2">
        <v>87</v>
      </c>
      <c r="O59" s="8">
        <f t="shared" si="5"/>
        <v>1.0609756097560976</v>
      </c>
      <c r="P59" s="2">
        <v>77</v>
      </c>
      <c r="Q59" s="8">
        <f t="shared" si="6"/>
        <v>0.93902439024390238</v>
      </c>
      <c r="R59" s="2">
        <v>99</v>
      </c>
      <c r="S59" s="8">
        <f t="shared" si="7"/>
        <v>1.2073170731707317</v>
      </c>
      <c r="T59" s="2">
        <v>105</v>
      </c>
      <c r="U59" s="8">
        <f t="shared" si="8"/>
        <v>1.2804878048780488</v>
      </c>
      <c r="V59" s="2">
        <v>105</v>
      </c>
      <c r="W59" s="8">
        <f t="shared" si="9"/>
        <v>1.2804878048780488</v>
      </c>
    </row>
    <row r="60" spans="1:23" x14ac:dyDescent="0.25">
      <c r="A60" s="2" t="s">
        <v>5</v>
      </c>
      <c r="B60" s="2" t="s">
        <v>64</v>
      </c>
      <c r="C60" s="7">
        <v>217</v>
      </c>
      <c r="D60" s="2">
        <v>153</v>
      </c>
      <c r="E60" s="8">
        <f t="shared" si="0"/>
        <v>0.70506912442396308</v>
      </c>
      <c r="F60" s="2">
        <v>186</v>
      </c>
      <c r="G60" s="8">
        <f t="shared" si="1"/>
        <v>0.8571428571428571</v>
      </c>
      <c r="H60" s="2">
        <v>185</v>
      </c>
      <c r="I60" s="8">
        <f t="shared" si="2"/>
        <v>0.85253456221198154</v>
      </c>
      <c r="J60" s="2">
        <v>187</v>
      </c>
      <c r="K60" s="8">
        <f t="shared" si="3"/>
        <v>0.86175115207373276</v>
      </c>
      <c r="L60" s="2">
        <v>175</v>
      </c>
      <c r="M60" s="8">
        <f t="shared" si="4"/>
        <v>0.80645161290322576</v>
      </c>
      <c r="N60" s="2">
        <v>189</v>
      </c>
      <c r="O60" s="8">
        <f t="shared" si="5"/>
        <v>0.87096774193548387</v>
      </c>
      <c r="P60" s="2">
        <v>157</v>
      </c>
      <c r="Q60" s="8">
        <f t="shared" si="6"/>
        <v>0.72350230414746541</v>
      </c>
      <c r="R60" s="2">
        <v>186</v>
      </c>
      <c r="S60" s="8">
        <f t="shared" si="7"/>
        <v>0.8571428571428571</v>
      </c>
      <c r="T60" s="2">
        <v>215</v>
      </c>
      <c r="U60" s="8">
        <f t="shared" si="8"/>
        <v>0.99078341013824889</v>
      </c>
      <c r="V60" s="2">
        <v>191</v>
      </c>
      <c r="W60" s="8">
        <f t="shared" si="9"/>
        <v>0.88018433179723499</v>
      </c>
    </row>
    <row r="61" spans="1:23" x14ac:dyDescent="0.25">
      <c r="A61" s="2" t="s">
        <v>4</v>
      </c>
      <c r="B61" s="2" t="s">
        <v>65</v>
      </c>
      <c r="C61" s="7">
        <v>278</v>
      </c>
      <c r="D61" s="2">
        <v>69</v>
      </c>
      <c r="E61" s="8">
        <f t="shared" si="0"/>
        <v>0.24820143884892087</v>
      </c>
      <c r="F61" s="2">
        <v>284</v>
      </c>
      <c r="G61" s="8">
        <f t="shared" si="1"/>
        <v>1.0215827338129497</v>
      </c>
      <c r="H61" s="2">
        <v>285</v>
      </c>
      <c r="I61" s="8">
        <f t="shared" si="2"/>
        <v>1.025179856115108</v>
      </c>
      <c r="J61" s="2">
        <v>303</v>
      </c>
      <c r="K61" s="8">
        <f t="shared" si="3"/>
        <v>1.0899280575539569</v>
      </c>
      <c r="L61" s="2">
        <v>308</v>
      </c>
      <c r="M61" s="8">
        <f t="shared" si="4"/>
        <v>1.1079136690647482</v>
      </c>
      <c r="N61" s="2">
        <v>300</v>
      </c>
      <c r="O61" s="8">
        <f t="shared" si="5"/>
        <v>1.079136690647482</v>
      </c>
      <c r="P61" s="2">
        <v>286</v>
      </c>
      <c r="Q61" s="8">
        <f t="shared" si="6"/>
        <v>1.0287769784172662</v>
      </c>
      <c r="R61" s="2">
        <v>279</v>
      </c>
      <c r="S61" s="8">
        <f t="shared" si="7"/>
        <v>1.0035971223021583</v>
      </c>
      <c r="T61" s="2">
        <v>297</v>
      </c>
      <c r="U61" s="8">
        <f t="shared" si="8"/>
        <v>1.0683453237410072</v>
      </c>
      <c r="V61" s="2">
        <v>309</v>
      </c>
      <c r="W61" s="8">
        <f t="shared" si="9"/>
        <v>1.1115107913669064</v>
      </c>
    </row>
    <row r="62" spans="1:23" x14ac:dyDescent="0.25">
      <c r="A62" s="2" t="s">
        <v>5</v>
      </c>
      <c r="B62" s="2" t="s">
        <v>66</v>
      </c>
      <c r="C62" s="7">
        <v>130</v>
      </c>
      <c r="D62" s="2">
        <v>111</v>
      </c>
      <c r="E62" s="8">
        <f t="shared" si="0"/>
        <v>0.85384615384615381</v>
      </c>
      <c r="F62" s="2">
        <v>77</v>
      </c>
      <c r="G62" s="8">
        <f t="shared" si="1"/>
        <v>0.59230769230769231</v>
      </c>
      <c r="H62" s="2">
        <v>89</v>
      </c>
      <c r="I62" s="8">
        <f t="shared" si="2"/>
        <v>0.68461538461538463</v>
      </c>
      <c r="J62" s="2">
        <v>143</v>
      </c>
      <c r="K62" s="8">
        <f t="shared" si="3"/>
        <v>1.1000000000000001</v>
      </c>
      <c r="L62" s="2">
        <v>142</v>
      </c>
      <c r="M62" s="8">
        <f t="shared" si="4"/>
        <v>1.0923076923076922</v>
      </c>
      <c r="N62" s="2">
        <v>124</v>
      </c>
      <c r="O62" s="8">
        <f t="shared" si="5"/>
        <v>0.9538461538461539</v>
      </c>
      <c r="P62" s="2">
        <v>105</v>
      </c>
      <c r="Q62" s="8">
        <f t="shared" si="6"/>
        <v>0.80769230769230771</v>
      </c>
      <c r="R62" s="2">
        <v>120</v>
      </c>
      <c r="S62" s="8">
        <f t="shared" si="7"/>
        <v>0.92307692307692313</v>
      </c>
      <c r="T62" s="2">
        <v>123</v>
      </c>
      <c r="U62" s="8">
        <f t="shared" si="8"/>
        <v>0.94615384615384612</v>
      </c>
      <c r="V62" s="2">
        <v>114</v>
      </c>
      <c r="W62" s="8">
        <f t="shared" si="9"/>
        <v>0.87692307692307692</v>
      </c>
    </row>
    <row r="63" spans="1:23" x14ac:dyDescent="0.25">
      <c r="A63" s="2" t="s">
        <v>2</v>
      </c>
      <c r="B63" s="2" t="s">
        <v>67</v>
      </c>
      <c r="C63" s="7">
        <v>124</v>
      </c>
      <c r="D63" s="2">
        <v>39</v>
      </c>
      <c r="E63" s="8">
        <f t="shared" si="0"/>
        <v>0.31451612903225806</v>
      </c>
      <c r="F63" s="2">
        <v>101</v>
      </c>
      <c r="G63" s="8">
        <f t="shared" si="1"/>
        <v>0.81451612903225812</v>
      </c>
      <c r="H63" s="2">
        <v>102</v>
      </c>
      <c r="I63" s="8">
        <f t="shared" si="2"/>
        <v>0.82258064516129037</v>
      </c>
      <c r="J63" s="2">
        <v>99</v>
      </c>
      <c r="K63" s="8">
        <f t="shared" si="3"/>
        <v>0.79838709677419351</v>
      </c>
      <c r="L63" s="2">
        <v>99</v>
      </c>
      <c r="M63" s="8">
        <f t="shared" si="4"/>
        <v>0.79838709677419351</v>
      </c>
      <c r="N63" s="2">
        <v>93</v>
      </c>
      <c r="O63" s="8">
        <f t="shared" si="5"/>
        <v>0.75</v>
      </c>
      <c r="P63" s="2">
        <v>85</v>
      </c>
      <c r="Q63" s="8">
        <f t="shared" si="6"/>
        <v>0.68548387096774188</v>
      </c>
      <c r="R63" s="2">
        <v>100</v>
      </c>
      <c r="S63" s="8">
        <f t="shared" si="7"/>
        <v>0.80645161290322576</v>
      </c>
      <c r="T63" s="2">
        <v>101</v>
      </c>
      <c r="U63" s="8">
        <f t="shared" si="8"/>
        <v>0.81451612903225812</v>
      </c>
      <c r="V63" s="2">
        <v>107</v>
      </c>
      <c r="W63" s="8">
        <f t="shared" si="9"/>
        <v>0.86290322580645162</v>
      </c>
    </row>
    <row r="64" spans="1:23" x14ac:dyDescent="0.25">
      <c r="A64" s="2" t="s">
        <v>2</v>
      </c>
      <c r="B64" s="2" t="s">
        <v>68</v>
      </c>
      <c r="C64" s="7">
        <v>638</v>
      </c>
      <c r="D64" s="2">
        <v>474</v>
      </c>
      <c r="E64" s="8">
        <f t="shared" si="0"/>
        <v>0.74294670846394983</v>
      </c>
      <c r="F64" s="2">
        <v>601</v>
      </c>
      <c r="G64" s="8">
        <f t="shared" si="1"/>
        <v>0.94200626959247646</v>
      </c>
      <c r="H64" s="2">
        <v>604</v>
      </c>
      <c r="I64" s="8">
        <f t="shared" si="2"/>
        <v>0.94670846394984332</v>
      </c>
      <c r="J64" s="2">
        <v>598</v>
      </c>
      <c r="K64" s="8">
        <f t="shared" si="3"/>
        <v>0.93730407523510972</v>
      </c>
      <c r="L64" s="2">
        <v>609</v>
      </c>
      <c r="M64" s="8">
        <f t="shared" si="4"/>
        <v>0.95454545454545459</v>
      </c>
      <c r="N64" s="2">
        <v>582</v>
      </c>
      <c r="O64" s="8">
        <f t="shared" si="5"/>
        <v>0.91222570532915359</v>
      </c>
      <c r="P64" s="2">
        <v>567</v>
      </c>
      <c r="Q64" s="8">
        <f t="shared" si="6"/>
        <v>0.88871473354231978</v>
      </c>
      <c r="R64" s="2">
        <v>567</v>
      </c>
      <c r="S64" s="8">
        <f t="shared" si="7"/>
        <v>0.88871473354231978</v>
      </c>
      <c r="T64" s="2">
        <v>578</v>
      </c>
      <c r="U64" s="8">
        <f t="shared" si="8"/>
        <v>0.90595611285266453</v>
      </c>
      <c r="V64" s="2">
        <v>581</v>
      </c>
      <c r="W64" s="8">
        <f t="shared" si="9"/>
        <v>0.91065830721003138</v>
      </c>
    </row>
    <row r="65" spans="1:23" x14ac:dyDescent="0.25">
      <c r="A65" s="2" t="s">
        <v>2</v>
      </c>
      <c r="B65" s="2" t="s">
        <v>69</v>
      </c>
      <c r="C65" s="7">
        <v>304</v>
      </c>
      <c r="D65" s="2">
        <v>227</v>
      </c>
      <c r="E65" s="8">
        <f t="shared" si="0"/>
        <v>0.74671052631578949</v>
      </c>
      <c r="F65" s="2">
        <v>255</v>
      </c>
      <c r="G65" s="8">
        <f t="shared" si="1"/>
        <v>0.83881578947368418</v>
      </c>
      <c r="H65" s="2">
        <v>261</v>
      </c>
      <c r="I65" s="8">
        <f t="shared" si="2"/>
        <v>0.85855263157894735</v>
      </c>
      <c r="J65" s="2">
        <v>279</v>
      </c>
      <c r="K65" s="8">
        <f t="shared" si="3"/>
        <v>0.91776315789473684</v>
      </c>
      <c r="L65" s="2">
        <v>279</v>
      </c>
      <c r="M65" s="8">
        <f t="shared" si="4"/>
        <v>0.91776315789473684</v>
      </c>
      <c r="N65" s="2">
        <v>267</v>
      </c>
      <c r="O65" s="8">
        <f t="shared" si="5"/>
        <v>0.87828947368421051</v>
      </c>
      <c r="P65" s="2">
        <v>235</v>
      </c>
      <c r="Q65" s="8">
        <f t="shared" si="6"/>
        <v>0.77302631578947367</v>
      </c>
      <c r="R65" s="2">
        <v>251</v>
      </c>
      <c r="S65" s="8">
        <f t="shared" si="7"/>
        <v>0.82565789473684215</v>
      </c>
      <c r="T65" s="2">
        <v>264</v>
      </c>
      <c r="U65" s="8">
        <f t="shared" si="8"/>
        <v>0.86842105263157898</v>
      </c>
      <c r="V65" s="2">
        <v>250</v>
      </c>
      <c r="W65" s="8">
        <f t="shared" si="9"/>
        <v>0.82236842105263153</v>
      </c>
    </row>
    <row r="66" spans="1:23" x14ac:dyDescent="0.25">
      <c r="A66" s="2" t="s">
        <v>4</v>
      </c>
      <c r="B66" s="2" t="s">
        <v>70</v>
      </c>
      <c r="C66" s="7">
        <v>103</v>
      </c>
      <c r="D66" s="2">
        <v>70</v>
      </c>
      <c r="E66" s="8">
        <f t="shared" si="0"/>
        <v>0.67961165048543692</v>
      </c>
      <c r="F66" s="2">
        <v>109</v>
      </c>
      <c r="G66" s="8">
        <f t="shared" si="1"/>
        <v>1.058252427184466</v>
      </c>
      <c r="H66" s="2">
        <v>111</v>
      </c>
      <c r="I66" s="8">
        <f t="shared" si="2"/>
        <v>1.0776699029126213</v>
      </c>
      <c r="J66" s="2">
        <v>113</v>
      </c>
      <c r="K66" s="8">
        <f t="shared" si="3"/>
        <v>1.0970873786407767</v>
      </c>
      <c r="L66" s="2">
        <v>111</v>
      </c>
      <c r="M66" s="8">
        <f t="shared" si="4"/>
        <v>1.0776699029126213</v>
      </c>
      <c r="N66" s="2">
        <v>113</v>
      </c>
      <c r="O66" s="8">
        <f t="shared" si="5"/>
        <v>1.0970873786407767</v>
      </c>
      <c r="P66" s="2">
        <v>91</v>
      </c>
      <c r="Q66" s="8">
        <f t="shared" si="6"/>
        <v>0.88349514563106801</v>
      </c>
      <c r="R66" s="2">
        <v>101</v>
      </c>
      <c r="S66" s="8">
        <f t="shared" si="7"/>
        <v>0.98058252427184467</v>
      </c>
      <c r="T66" s="2">
        <v>107</v>
      </c>
      <c r="U66" s="8">
        <f t="shared" si="8"/>
        <v>1.0388349514563107</v>
      </c>
      <c r="V66" s="2">
        <v>99</v>
      </c>
      <c r="W66" s="8">
        <f t="shared" si="9"/>
        <v>0.96116504854368934</v>
      </c>
    </row>
    <row r="67" spans="1:23" x14ac:dyDescent="0.25">
      <c r="A67" s="2" t="s">
        <v>4</v>
      </c>
      <c r="B67" s="2" t="s">
        <v>71</v>
      </c>
      <c r="C67" s="7">
        <v>470</v>
      </c>
      <c r="D67" s="2">
        <v>120</v>
      </c>
      <c r="E67" s="8">
        <f t="shared" ref="E67:E80" si="10">D67/C67</f>
        <v>0.25531914893617019</v>
      </c>
      <c r="F67" s="2">
        <v>353</v>
      </c>
      <c r="G67" s="8">
        <f t="shared" ref="G67:G80" si="11">F67/C67</f>
        <v>0.75106382978723407</v>
      </c>
      <c r="H67" s="2">
        <v>374</v>
      </c>
      <c r="I67" s="8">
        <f t="shared" ref="I67:I80" si="12">H67/C67</f>
        <v>0.79574468085106387</v>
      </c>
      <c r="J67" s="2">
        <v>414</v>
      </c>
      <c r="K67" s="8">
        <f t="shared" ref="K67:K80" si="13">J67/C67</f>
        <v>0.88085106382978728</v>
      </c>
      <c r="L67" s="2">
        <v>363</v>
      </c>
      <c r="M67" s="8">
        <f t="shared" ref="M67:M80" si="14">L67/C67</f>
        <v>0.77234042553191484</v>
      </c>
      <c r="N67" s="2">
        <v>381</v>
      </c>
      <c r="O67" s="8">
        <f t="shared" ref="O67:O80" si="15">N67/C67</f>
        <v>0.81063829787234043</v>
      </c>
      <c r="P67" s="2">
        <v>290</v>
      </c>
      <c r="Q67" s="8">
        <f t="shared" ref="Q67:Q80" si="16">P67/C67</f>
        <v>0.61702127659574468</v>
      </c>
      <c r="R67" s="2">
        <v>277</v>
      </c>
      <c r="S67" s="8">
        <f t="shared" ref="S67:S80" si="17">R67/C67</f>
        <v>0.58936170212765959</v>
      </c>
      <c r="T67" s="2">
        <v>432</v>
      </c>
      <c r="U67" s="8">
        <f t="shared" ref="U67:U79" si="18">T67/C67</f>
        <v>0.91914893617021276</v>
      </c>
      <c r="V67" s="2">
        <v>280</v>
      </c>
      <c r="W67" s="8">
        <f t="shared" ref="W67:W80" si="19">V67/C67</f>
        <v>0.5957446808510638</v>
      </c>
    </row>
    <row r="68" spans="1:23" x14ac:dyDescent="0.25">
      <c r="A68" s="2" t="s">
        <v>5</v>
      </c>
      <c r="B68" s="2" t="s">
        <v>72</v>
      </c>
      <c r="C68" s="7">
        <v>117</v>
      </c>
      <c r="D68" s="2">
        <v>103</v>
      </c>
      <c r="E68" s="8">
        <f t="shared" si="10"/>
        <v>0.88034188034188032</v>
      </c>
      <c r="F68" s="2">
        <v>107</v>
      </c>
      <c r="G68" s="8">
        <f t="shared" si="11"/>
        <v>0.9145299145299145</v>
      </c>
      <c r="H68" s="2">
        <v>113</v>
      </c>
      <c r="I68" s="8">
        <f t="shared" si="12"/>
        <v>0.96581196581196582</v>
      </c>
      <c r="J68" s="2">
        <v>116</v>
      </c>
      <c r="K68" s="8">
        <f t="shared" si="13"/>
        <v>0.99145299145299148</v>
      </c>
      <c r="L68" s="2">
        <v>110</v>
      </c>
      <c r="M68" s="8">
        <f t="shared" si="14"/>
        <v>0.94017094017094016</v>
      </c>
      <c r="N68" s="2">
        <v>113</v>
      </c>
      <c r="O68" s="8">
        <f t="shared" si="15"/>
        <v>0.96581196581196582</v>
      </c>
      <c r="P68" s="2">
        <v>93</v>
      </c>
      <c r="Q68" s="8">
        <f t="shared" si="16"/>
        <v>0.79487179487179482</v>
      </c>
      <c r="R68" s="2">
        <v>91</v>
      </c>
      <c r="S68" s="8">
        <f t="shared" si="17"/>
        <v>0.77777777777777779</v>
      </c>
      <c r="T68" s="2">
        <v>117</v>
      </c>
      <c r="U68" s="8">
        <f t="shared" si="18"/>
        <v>1</v>
      </c>
      <c r="V68" s="2">
        <v>102</v>
      </c>
      <c r="W68" s="8">
        <f t="shared" si="19"/>
        <v>0.87179487179487181</v>
      </c>
    </row>
    <row r="69" spans="1:23" x14ac:dyDescent="0.25">
      <c r="A69" s="2" t="s">
        <v>3</v>
      </c>
      <c r="B69" s="2" t="s">
        <v>73</v>
      </c>
      <c r="C69" s="7">
        <v>1917</v>
      </c>
      <c r="D69" s="2">
        <v>1802</v>
      </c>
      <c r="E69" s="8">
        <f t="shared" si="10"/>
        <v>0.94001043296817943</v>
      </c>
      <c r="F69" s="2">
        <v>1449</v>
      </c>
      <c r="G69" s="8">
        <f t="shared" si="11"/>
        <v>0.755868544600939</v>
      </c>
      <c r="H69" s="2">
        <v>1431</v>
      </c>
      <c r="I69" s="8">
        <f t="shared" si="12"/>
        <v>0.74647887323943662</v>
      </c>
      <c r="J69" s="2">
        <v>1579</v>
      </c>
      <c r="K69" s="8">
        <f t="shared" si="13"/>
        <v>0.82368283776734486</v>
      </c>
      <c r="L69" s="2">
        <v>1463</v>
      </c>
      <c r="M69" s="8">
        <f t="shared" si="14"/>
        <v>0.76317162232655189</v>
      </c>
      <c r="N69" s="2">
        <v>1488</v>
      </c>
      <c r="O69" s="8">
        <f t="shared" si="15"/>
        <v>0.77621283255086071</v>
      </c>
      <c r="P69" s="2">
        <v>1082</v>
      </c>
      <c r="Q69" s="8">
        <f t="shared" si="16"/>
        <v>0.56442357850808555</v>
      </c>
      <c r="R69" s="2">
        <v>1233</v>
      </c>
      <c r="S69" s="8">
        <f t="shared" si="17"/>
        <v>0.64319248826291076</v>
      </c>
      <c r="T69" s="2">
        <v>1492</v>
      </c>
      <c r="U69" s="8">
        <f t="shared" si="18"/>
        <v>0.77829942618675008</v>
      </c>
      <c r="V69" s="2">
        <v>1236</v>
      </c>
      <c r="W69" s="8">
        <f t="shared" si="19"/>
        <v>0.64475743348982784</v>
      </c>
    </row>
    <row r="70" spans="1:23" x14ac:dyDescent="0.25">
      <c r="A70" s="2" t="s">
        <v>4</v>
      </c>
      <c r="B70" s="2" t="s">
        <v>74</v>
      </c>
      <c r="C70" s="7">
        <v>108</v>
      </c>
      <c r="D70" s="2">
        <v>80</v>
      </c>
      <c r="E70" s="8">
        <f t="shared" si="10"/>
        <v>0.7407407407407407</v>
      </c>
      <c r="F70" s="2">
        <v>115</v>
      </c>
      <c r="G70" s="8">
        <f t="shared" si="11"/>
        <v>1.0648148148148149</v>
      </c>
      <c r="H70" s="2">
        <v>112</v>
      </c>
      <c r="I70" s="8">
        <f t="shared" si="12"/>
        <v>1.037037037037037</v>
      </c>
      <c r="J70" s="2">
        <v>106</v>
      </c>
      <c r="K70" s="8">
        <f t="shared" si="13"/>
        <v>0.98148148148148151</v>
      </c>
      <c r="L70" s="2">
        <v>104</v>
      </c>
      <c r="M70" s="8">
        <f t="shared" si="14"/>
        <v>0.96296296296296291</v>
      </c>
      <c r="N70" s="2">
        <v>111</v>
      </c>
      <c r="O70" s="8">
        <f t="shared" si="15"/>
        <v>1.0277777777777777</v>
      </c>
      <c r="P70" s="2">
        <v>105</v>
      </c>
      <c r="Q70" s="8">
        <f t="shared" si="16"/>
        <v>0.97222222222222221</v>
      </c>
      <c r="R70" s="2">
        <v>104</v>
      </c>
      <c r="S70" s="8">
        <f t="shared" si="17"/>
        <v>0.96296296296296291</v>
      </c>
      <c r="T70" s="2">
        <v>115</v>
      </c>
      <c r="U70" s="8">
        <f t="shared" si="18"/>
        <v>1.0648148148148149</v>
      </c>
      <c r="V70" s="2">
        <v>110</v>
      </c>
      <c r="W70" s="8">
        <f t="shared" si="19"/>
        <v>1.0185185185185186</v>
      </c>
    </row>
    <row r="71" spans="1:23" x14ac:dyDescent="0.25">
      <c r="A71" s="2" t="s">
        <v>2</v>
      </c>
      <c r="B71" s="2" t="s">
        <v>75</v>
      </c>
      <c r="C71" s="7">
        <v>7567</v>
      </c>
      <c r="D71" s="2">
        <v>6942</v>
      </c>
      <c r="E71" s="8">
        <f t="shared" si="10"/>
        <v>0.91740451962468617</v>
      </c>
      <c r="F71" s="2">
        <v>6334</v>
      </c>
      <c r="G71" s="8">
        <f t="shared" si="11"/>
        <v>0.83705563631558078</v>
      </c>
      <c r="H71" s="2">
        <v>6609</v>
      </c>
      <c r="I71" s="8">
        <f t="shared" si="12"/>
        <v>0.87339764768071892</v>
      </c>
      <c r="J71" s="2">
        <v>6958</v>
      </c>
      <c r="K71" s="8">
        <f t="shared" si="13"/>
        <v>0.91951896392229415</v>
      </c>
      <c r="L71" s="2">
        <v>6509</v>
      </c>
      <c r="M71" s="8">
        <f t="shared" si="14"/>
        <v>0.86018237082066873</v>
      </c>
      <c r="N71" s="2">
        <v>6612</v>
      </c>
      <c r="O71" s="8">
        <f t="shared" si="15"/>
        <v>0.87379410598652041</v>
      </c>
      <c r="P71" s="2">
        <v>4855</v>
      </c>
      <c r="Q71" s="8">
        <f t="shared" si="16"/>
        <v>0.64160169155543811</v>
      </c>
      <c r="R71" s="2">
        <v>6133</v>
      </c>
      <c r="S71" s="8">
        <f t="shared" si="17"/>
        <v>0.81049292982687993</v>
      </c>
      <c r="T71" s="2">
        <v>6543</v>
      </c>
      <c r="U71" s="8">
        <f t="shared" si="18"/>
        <v>0.86467556495308573</v>
      </c>
      <c r="V71" s="2">
        <v>5559</v>
      </c>
      <c r="W71" s="8">
        <f t="shared" si="19"/>
        <v>0.73463724065019165</v>
      </c>
    </row>
    <row r="72" spans="1:23" x14ac:dyDescent="0.25">
      <c r="A72" s="2" t="s">
        <v>4</v>
      </c>
      <c r="B72" s="2" t="s">
        <v>76</v>
      </c>
      <c r="C72" s="7">
        <v>450</v>
      </c>
      <c r="D72" s="2">
        <v>48</v>
      </c>
      <c r="E72" s="8">
        <f t="shared" si="10"/>
        <v>0.10666666666666667</v>
      </c>
      <c r="F72" s="2">
        <v>380</v>
      </c>
      <c r="G72" s="8">
        <f t="shared" si="11"/>
        <v>0.84444444444444444</v>
      </c>
      <c r="H72" s="2">
        <v>396</v>
      </c>
      <c r="I72" s="8">
        <f t="shared" si="12"/>
        <v>0.88</v>
      </c>
      <c r="J72" s="2">
        <v>404</v>
      </c>
      <c r="K72" s="8">
        <f t="shared" si="13"/>
        <v>0.89777777777777779</v>
      </c>
      <c r="L72" s="2">
        <v>383</v>
      </c>
      <c r="M72" s="8">
        <f t="shared" si="14"/>
        <v>0.85111111111111115</v>
      </c>
      <c r="N72" s="2">
        <v>379</v>
      </c>
      <c r="O72" s="8">
        <f t="shared" si="15"/>
        <v>0.84222222222222221</v>
      </c>
      <c r="P72" s="2">
        <v>298</v>
      </c>
      <c r="Q72" s="8">
        <f t="shared" si="16"/>
        <v>0.66222222222222227</v>
      </c>
      <c r="R72" s="2">
        <v>364</v>
      </c>
      <c r="S72" s="8">
        <f t="shared" si="17"/>
        <v>0.80888888888888888</v>
      </c>
      <c r="T72" s="2">
        <v>421</v>
      </c>
      <c r="U72" s="8">
        <f t="shared" si="18"/>
        <v>0.93555555555555558</v>
      </c>
      <c r="V72" s="2">
        <v>334</v>
      </c>
      <c r="W72" s="8">
        <f t="shared" si="19"/>
        <v>0.74222222222222223</v>
      </c>
    </row>
    <row r="73" spans="1:23" x14ac:dyDescent="0.25">
      <c r="A73" s="2" t="s">
        <v>5</v>
      </c>
      <c r="B73" s="2" t="s">
        <v>77</v>
      </c>
      <c r="C73" s="7">
        <v>247</v>
      </c>
      <c r="D73" s="2">
        <v>219</v>
      </c>
      <c r="E73" s="8">
        <f t="shared" si="10"/>
        <v>0.88663967611336036</v>
      </c>
      <c r="F73" s="2">
        <v>242</v>
      </c>
      <c r="G73" s="8">
        <f t="shared" si="11"/>
        <v>0.97975708502024295</v>
      </c>
      <c r="H73" s="2">
        <v>234</v>
      </c>
      <c r="I73" s="8">
        <f t="shared" si="12"/>
        <v>0.94736842105263153</v>
      </c>
      <c r="J73" s="2">
        <v>242</v>
      </c>
      <c r="K73" s="8">
        <f t="shared" si="13"/>
        <v>0.97975708502024295</v>
      </c>
      <c r="L73" s="2">
        <v>238</v>
      </c>
      <c r="M73" s="8">
        <f t="shared" si="14"/>
        <v>0.96356275303643724</v>
      </c>
      <c r="N73" s="2">
        <v>222</v>
      </c>
      <c r="O73" s="8">
        <f t="shared" si="15"/>
        <v>0.89878542510121462</v>
      </c>
      <c r="P73" s="2">
        <v>221</v>
      </c>
      <c r="Q73" s="8">
        <f t="shared" si="16"/>
        <v>0.89473684210526316</v>
      </c>
      <c r="R73" s="2">
        <v>234</v>
      </c>
      <c r="S73" s="8">
        <f t="shared" si="17"/>
        <v>0.94736842105263153</v>
      </c>
      <c r="T73" s="2">
        <v>275</v>
      </c>
      <c r="U73" s="8">
        <f t="shared" si="18"/>
        <v>1.1133603238866396</v>
      </c>
      <c r="V73" s="2">
        <v>234</v>
      </c>
      <c r="W73" s="8">
        <f t="shared" si="19"/>
        <v>0.94736842105263153</v>
      </c>
    </row>
    <row r="74" spans="1:23" x14ac:dyDescent="0.25">
      <c r="A74" s="2" t="s">
        <v>2</v>
      </c>
      <c r="B74" s="2" t="s">
        <v>78</v>
      </c>
      <c r="C74" s="7">
        <v>332</v>
      </c>
      <c r="D74" s="2">
        <v>515</v>
      </c>
      <c r="E74" s="8">
        <f t="shared" si="10"/>
        <v>1.5512048192771084</v>
      </c>
      <c r="F74" s="2">
        <v>335</v>
      </c>
      <c r="G74" s="8">
        <f t="shared" si="11"/>
        <v>1.0090361445783131</v>
      </c>
      <c r="H74" s="2">
        <v>325</v>
      </c>
      <c r="I74" s="8">
        <f t="shared" si="12"/>
        <v>0.97891566265060237</v>
      </c>
      <c r="J74" s="2">
        <v>357</v>
      </c>
      <c r="K74" s="8">
        <f t="shared" si="13"/>
        <v>1.0753012048192772</v>
      </c>
      <c r="L74" s="2">
        <v>350</v>
      </c>
      <c r="M74" s="8">
        <f t="shared" si="14"/>
        <v>1.0542168674698795</v>
      </c>
      <c r="N74" s="2">
        <v>352</v>
      </c>
      <c r="O74" s="8">
        <f t="shared" si="15"/>
        <v>1.0602409638554218</v>
      </c>
      <c r="P74" s="2">
        <v>289</v>
      </c>
      <c r="Q74" s="8">
        <f t="shared" si="16"/>
        <v>0.87048192771084343</v>
      </c>
      <c r="R74" s="2">
        <v>285</v>
      </c>
      <c r="S74" s="8">
        <f t="shared" si="17"/>
        <v>0.85843373493975905</v>
      </c>
      <c r="T74" s="2">
        <v>346</v>
      </c>
      <c r="U74" s="8">
        <f t="shared" si="18"/>
        <v>1.0421686746987953</v>
      </c>
      <c r="V74" s="2">
        <v>312</v>
      </c>
      <c r="W74" s="8">
        <f t="shared" si="19"/>
        <v>0.93975903614457834</v>
      </c>
    </row>
    <row r="75" spans="1:23" x14ac:dyDescent="0.25">
      <c r="A75" s="2" t="s">
        <v>2</v>
      </c>
      <c r="B75" s="2" t="s">
        <v>79</v>
      </c>
      <c r="C75" s="7">
        <v>1052</v>
      </c>
      <c r="D75" s="2">
        <v>255</v>
      </c>
      <c r="E75" s="8">
        <f t="shared" si="10"/>
        <v>0.2423954372623574</v>
      </c>
      <c r="F75" s="2">
        <v>823</v>
      </c>
      <c r="G75" s="8">
        <f t="shared" si="11"/>
        <v>0.78231939163498099</v>
      </c>
      <c r="H75" s="2">
        <v>842</v>
      </c>
      <c r="I75" s="8">
        <f t="shared" si="12"/>
        <v>0.80038022813688214</v>
      </c>
      <c r="J75" s="2">
        <v>912</v>
      </c>
      <c r="K75" s="8">
        <f t="shared" si="13"/>
        <v>0.86692015209125473</v>
      </c>
      <c r="L75" s="2">
        <v>787</v>
      </c>
      <c r="M75" s="8">
        <f t="shared" si="14"/>
        <v>0.74809885931558939</v>
      </c>
      <c r="N75" s="2">
        <v>880</v>
      </c>
      <c r="O75" s="8">
        <f t="shared" si="15"/>
        <v>0.83650190114068446</v>
      </c>
      <c r="P75" s="2">
        <v>633</v>
      </c>
      <c r="Q75" s="8">
        <f t="shared" si="16"/>
        <v>0.60171102661596954</v>
      </c>
      <c r="R75" s="2">
        <v>878</v>
      </c>
      <c r="S75" s="8">
        <f t="shared" si="17"/>
        <v>0.83460076045627374</v>
      </c>
      <c r="T75" s="2">
        <v>939</v>
      </c>
      <c r="U75" s="8">
        <f t="shared" si="18"/>
        <v>0.89258555133079853</v>
      </c>
      <c r="V75" s="2">
        <v>797</v>
      </c>
      <c r="W75" s="8">
        <f t="shared" si="19"/>
        <v>0.75760456273764254</v>
      </c>
    </row>
    <row r="76" spans="1:23" x14ac:dyDescent="0.25">
      <c r="A76" s="2" t="s">
        <v>3</v>
      </c>
      <c r="B76" s="2" t="s">
        <v>80</v>
      </c>
      <c r="C76" s="7">
        <v>103</v>
      </c>
      <c r="D76" s="2">
        <v>79</v>
      </c>
      <c r="E76" s="8">
        <f t="shared" si="10"/>
        <v>0.76699029126213591</v>
      </c>
      <c r="F76" s="2">
        <v>122</v>
      </c>
      <c r="G76" s="8">
        <f t="shared" si="11"/>
        <v>1.1844660194174756</v>
      </c>
      <c r="H76" s="2">
        <v>130</v>
      </c>
      <c r="I76" s="8">
        <f t="shared" si="12"/>
        <v>1.2621359223300972</v>
      </c>
      <c r="J76" s="2">
        <v>124</v>
      </c>
      <c r="K76" s="8">
        <f t="shared" si="13"/>
        <v>1.203883495145631</v>
      </c>
      <c r="L76" s="2">
        <v>120</v>
      </c>
      <c r="M76" s="8">
        <f t="shared" si="14"/>
        <v>1.1650485436893203</v>
      </c>
      <c r="N76" s="2">
        <v>119</v>
      </c>
      <c r="O76" s="8">
        <f t="shared" si="15"/>
        <v>1.1553398058252426</v>
      </c>
      <c r="P76" s="2">
        <v>106</v>
      </c>
      <c r="Q76" s="8">
        <f t="shared" si="16"/>
        <v>1.029126213592233</v>
      </c>
      <c r="R76" s="2">
        <v>87</v>
      </c>
      <c r="S76" s="8">
        <f t="shared" si="17"/>
        <v>0.84466019417475724</v>
      </c>
      <c r="T76" s="2">
        <v>112</v>
      </c>
      <c r="U76" s="8">
        <f t="shared" si="18"/>
        <v>1.087378640776699</v>
      </c>
      <c r="V76" s="2">
        <v>94</v>
      </c>
      <c r="W76" s="8">
        <f t="shared" si="19"/>
        <v>0.91262135922330101</v>
      </c>
    </row>
    <row r="77" spans="1:23" x14ac:dyDescent="0.25">
      <c r="A77" s="2" t="s">
        <v>4</v>
      </c>
      <c r="B77" s="2" t="s">
        <v>81</v>
      </c>
      <c r="C77" s="7">
        <v>227</v>
      </c>
      <c r="D77" s="2">
        <v>96</v>
      </c>
      <c r="E77" s="8">
        <f t="shared" si="10"/>
        <v>0.42290748898678415</v>
      </c>
      <c r="F77" s="2">
        <v>175</v>
      </c>
      <c r="G77" s="8">
        <f t="shared" si="11"/>
        <v>0.77092511013215859</v>
      </c>
      <c r="H77" s="2">
        <v>183</v>
      </c>
      <c r="I77" s="8">
        <f t="shared" si="12"/>
        <v>0.80616740088105732</v>
      </c>
      <c r="J77" s="2">
        <v>205</v>
      </c>
      <c r="K77" s="8">
        <f t="shared" si="13"/>
        <v>0.90308370044052866</v>
      </c>
      <c r="L77" s="2">
        <v>190</v>
      </c>
      <c r="M77" s="8">
        <f t="shared" si="14"/>
        <v>0.83700440528634357</v>
      </c>
      <c r="N77" s="2">
        <v>200</v>
      </c>
      <c r="O77" s="8">
        <f t="shared" si="15"/>
        <v>0.88105726872246692</v>
      </c>
      <c r="P77" s="2">
        <v>158</v>
      </c>
      <c r="Q77" s="8">
        <f t="shared" si="16"/>
        <v>0.69603524229074887</v>
      </c>
      <c r="R77" s="2">
        <v>185</v>
      </c>
      <c r="S77" s="8">
        <f t="shared" si="17"/>
        <v>0.81497797356828194</v>
      </c>
      <c r="T77" s="2">
        <v>212</v>
      </c>
      <c r="U77" s="8">
        <f t="shared" si="18"/>
        <v>0.93392070484581502</v>
      </c>
      <c r="V77" s="2">
        <v>198</v>
      </c>
      <c r="W77" s="8">
        <f t="shared" si="19"/>
        <v>0.8722466960352423</v>
      </c>
    </row>
    <row r="78" spans="1:23" x14ac:dyDescent="0.25">
      <c r="A78" s="2" t="s">
        <v>2</v>
      </c>
      <c r="B78" s="2" t="s">
        <v>82</v>
      </c>
      <c r="C78" s="7">
        <v>6269</v>
      </c>
      <c r="D78" s="2">
        <v>4578</v>
      </c>
      <c r="E78" s="8">
        <f t="shared" si="10"/>
        <v>0.73026000957090442</v>
      </c>
      <c r="F78" s="2">
        <v>4600</v>
      </c>
      <c r="G78" s="8">
        <f t="shared" si="11"/>
        <v>0.73376934120274362</v>
      </c>
      <c r="H78" s="2">
        <v>4685</v>
      </c>
      <c r="I78" s="8">
        <f t="shared" si="12"/>
        <v>0.74732812250757696</v>
      </c>
      <c r="J78" s="2">
        <v>4943</v>
      </c>
      <c r="K78" s="8">
        <f t="shared" si="13"/>
        <v>0.78848301164460044</v>
      </c>
      <c r="L78" s="2">
        <v>4660</v>
      </c>
      <c r="M78" s="8">
        <f t="shared" si="14"/>
        <v>0.74334024565321422</v>
      </c>
      <c r="N78" s="2">
        <v>4583</v>
      </c>
      <c r="O78" s="8">
        <f t="shared" si="15"/>
        <v>0.73105758494177697</v>
      </c>
      <c r="P78" s="2">
        <v>3944</v>
      </c>
      <c r="Q78" s="8">
        <f t="shared" si="16"/>
        <v>0.62912745254426539</v>
      </c>
      <c r="R78" s="2">
        <v>4836</v>
      </c>
      <c r="S78" s="8">
        <f t="shared" si="17"/>
        <v>0.7714148987079279</v>
      </c>
      <c r="T78" s="2">
        <v>5217</v>
      </c>
      <c r="U78" s="8">
        <f t="shared" si="18"/>
        <v>0.83219014196841601</v>
      </c>
      <c r="V78" s="2">
        <v>4606</v>
      </c>
      <c r="W78" s="8">
        <f t="shared" si="19"/>
        <v>0.73472643164779072</v>
      </c>
    </row>
    <row r="79" spans="1:23" x14ac:dyDescent="0.25">
      <c r="A79" s="2" t="s">
        <v>2</v>
      </c>
      <c r="B79" s="2" t="s">
        <v>83</v>
      </c>
      <c r="C79" s="7">
        <v>4171</v>
      </c>
      <c r="D79" s="2">
        <v>7142</v>
      </c>
      <c r="E79" s="8">
        <f t="shared" si="10"/>
        <v>1.7122992088228242</v>
      </c>
      <c r="F79" s="2">
        <v>3758</v>
      </c>
      <c r="G79" s="8">
        <f t="shared" si="11"/>
        <v>0.90098297770318869</v>
      </c>
      <c r="H79" s="2">
        <v>3823</v>
      </c>
      <c r="I79" s="8">
        <f t="shared" si="12"/>
        <v>0.91656677055861902</v>
      </c>
      <c r="J79" s="2">
        <v>3878</v>
      </c>
      <c r="K79" s="8">
        <f t="shared" si="13"/>
        <v>0.92975305682090625</v>
      </c>
      <c r="L79" s="2">
        <v>3560</v>
      </c>
      <c r="M79" s="8">
        <f t="shared" si="14"/>
        <v>0.85351234715895463</v>
      </c>
      <c r="N79" s="2">
        <v>3639</v>
      </c>
      <c r="O79" s="8">
        <f t="shared" si="15"/>
        <v>0.87245264924478538</v>
      </c>
      <c r="P79" s="2">
        <v>2832</v>
      </c>
      <c r="Q79" s="8">
        <f t="shared" si="16"/>
        <v>0.67897386717813479</v>
      </c>
      <c r="R79" s="2">
        <v>3786</v>
      </c>
      <c r="S79" s="8">
        <f t="shared" si="17"/>
        <v>0.90769599616398944</v>
      </c>
      <c r="T79" s="2">
        <v>3851</v>
      </c>
      <c r="U79" s="8">
        <f t="shared" si="18"/>
        <v>0.92327978901941976</v>
      </c>
      <c r="V79" s="2">
        <v>3462</v>
      </c>
      <c r="W79" s="8">
        <f t="shared" si="19"/>
        <v>0.83001678254615197</v>
      </c>
    </row>
    <row r="80" spans="1:23" x14ac:dyDescent="0.25">
      <c r="A80" s="10" t="s">
        <v>100</v>
      </c>
      <c r="B80" s="10"/>
      <c r="C80" s="11">
        <f>SUM(C2:C79)</f>
        <v>53766</v>
      </c>
      <c r="D80" s="10">
        <f>SUM(D2:D79)</f>
        <v>44271</v>
      </c>
      <c r="E80" s="12">
        <f t="shared" si="10"/>
        <v>0.82340140609307</v>
      </c>
      <c r="F80" s="10">
        <f>SUM(F2:F79)</f>
        <v>44234</v>
      </c>
      <c r="G80" s="12">
        <f t="shared" si="11"/>
        <v>0.82271323884983072</v>
      </c>
      <c r="H80" s="10">
        <f>SUM(H2:H79)</f>
        <v>45162</v>
      </c>
      <c r="I80" s="12">
        <f t="shared" si="12"/>
        <v>0.83997321727485774</v>
      </c>
      <c r="J80" s="10">
        <f>SUM(J2:J79)</f>
        <v>47573</v>
      </c>
      <c r="K80" s="12">
        <f t="shared" si="13"/>
        <v>0.88481568277349998</v>
      </c>
      <c r="L80" s="10">
        <f>SUM(L2:L79)</f>
        <v>44881</v>
      </c>
      <c r="M80" s="12">
        <f t="shared" si="14"/>
        <v>0.83474686604917603</v>
      </c>
      <c r="N80" s="10">
        <f>SUM(N2:N79)</f>
        <v>45085</v>
      </c>
      <c r="O80" s="12">
        <f t="shared" si="15"/>
        <v>0.83854108544433281</v>
      </c>
      <c r="P80" s="10">
        <f>SUM(P2:P79)</f>
        <v>36173</v>
      </c>
      <c r="Q80" s="12">
        <f t="shared" si="16"/>
        <v>0.67278577539709106</v>
      </c>
      <c r="R80" s="10">
        <f>SUM(R2:R79)</f>
        <v>43200</v>
      </c>
      <c r="S80" s="12">
        <f t="shared" si="17"/>
        <v>0.80348175426849677</v>
      </c>
      <c r="T80" s="10">
        <f>SUM(T2:T79)</f>
        <v>47618</v>
      </c>
      <c r="U80" s="12">
        <f>T80/C80</f>
        <v>0.88565264293419632</v>
      </c>
      <c r="V80" s="10">
        <f>SUM(V2:V79)</f>
        <v>42226</v>
      </c>
      <c r="W80" s="12">
        <f t="shared" si="19"/>
        <v>0.78536621656809136</v>
      </c>
    </row>
    <row r="82" spans="1:3" x14ac:dyDescent="0.25">
      <c r="A82" s="15" t="s">
        <v>109</v>
      </c>
      <c r="B82" s="9"/>
      <c r="C82" s="9"/>
    </row>
    <row r="83" spans="1:3" x14ac:dyDescent="0.25">
      <c r="A83" s="9" t="s">
        <v>110</v>
      </c>
      <c r="B83" s="9"/>
      <c r="C83" s="9"/>
    </row>
    <row r="84" spans="1:3" x14ac:dyDescent="0.25">
      <c r="A84" s="16" t="s">
        <v>111</v>
      </c>
    </row>
    <row r="85" spans="1:3" x14ac:dyDescent="0.25">
      <c r="A85" s="17" t="s">
        <v>112</v>
      </c>
    </row>
    <row r="86" spans="1:3" x14ac:dyDescent="0.25">
      <c r="A86" t="s">
        <v>113</v>
      </c>
    </row>
    <row r="87" spans="1:3" x14ac:dyDescent="0.25">
      <c r="A87" t="s">
        <v>114</v>
      </c>
    </row>
    <row r="88" spans="1:3" ht="17.25" x14ac:dyDescent="0.25">
      <c r="A88" s="1" t="s">
        <v>133</v>
      </c>
    </row>
    <row r="89" spans="1:3" x14ac:dyDescent="0.25">
      <c r="A89" t="s">
        <v>134</v>
      </c>
    </row>
  </sheetData>
  <autoFilter ref="A1:W80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6"/>
  <sheetViews>
    <sheetView workbookViewId="0">
      <pane ySplit="1" topLeftCell="A2" activePane="bottomLeft" state="frozen"/>
      <selection pane="bottomLeft" activeCell="H92" sqref="H92"/>
    </sheetView>
  </sheetViews>
  <sheetFormatPr defaultRowHeight="15" x14ac:dyDescent="0.25"/>
  <cols>
    <col min="1" max="1" width="18.140625" customWidth="1"/>
    <col min="2" max="2" width="23.85546875" bestFit="1" customWidth="1"/>
    <col min="3" max="4" width="14.140625" customWidth="1"/>
    <col min="5" max="5" width="12" customWidth="1"/>
    <col min="6" max="22" width="13" customWidth="1"/>
  </cols>
  <sheetData>
    <row r="1" spans="1:22" ht="59.25" customHeight="1" x14ac:dyDescent="0.25">
      <c r="A1" s="3" t="s">
        <v>0</v>
      </c>
      <c r="B1" s="3" t="s">
        <v>1</v>
      </c>
      <c r="C1" s="6" t="s">
        <v>137</v>
      </c>
      <c r="D1" s="6" t="s">
        <v>138</v>
      </c>
      <c r="E1" s="4" t="s">
        <v>139</v>
      </c>
      <c r="F1" s="5" t="s">
        <v>140</v>
      </c>
      <c r="G1" s="4" t="s">
        <v>141</v>
      </c>
      <c r="H1" s="5" t="s">
        <v>142</v>
      </c>
      <c r="I1" s="4" t="s">
        <v>143</v>
      </c>
      <c r="J1" s="5" t="s">
        <v>144</v>
      </c>
      <c r="K1" s="4" t="s">
        <v>145</v>
      </c>
      <c r="L1" s="5" t="s">
        <v>146</v>
      </c>
      <c r="M1" s="4" t="s">
        <v>147</v>
      </c>
      <c r="N1" s="5" t="s">
        <v>148</v>
      </c>
      <c r="O1" s="4" t="s">
        <v>149</v>
      </c>
      <c r="P1" s="5" t="s">
        <v>150</v>
      </c>
      <c r="Q1" s="4" t="s">
        <v>151</v>
      </c>
      <c r="R1" s="5" t="s">
        <v>152</v>
      </c>
      <c r="S1" s="4" t="s">
        <v>153</v>
      </c>
      <c r="T1" s="5" t="s">
        <v>154</v>
      </c>
      <c r="U1" s="4" t="s">
        <v>155</v>
      </c>
      <c r="V1" s="5" t="s">
        <v>156</v>
      </c>
    </row>
    <row r="2" spans="1:22" x14ac:dyDescent="0.25">
      <c r="A2" s="2" t="s">
        <v>2</v>
      </c>
      <c r="B2" s="2" t="s">
        <v>6</v>
      </c>
      <c r="C2" s="45">
        <v>396</v>
      </c>
      <c r="D2" s="45">
        <v>412</v>
      </c>
      <c r="E2" s="2">
        <v>352</v>
      </c>
      <c r="F2" s="8">
        <f>E2/C2</f>
        <v>0.88888888888888884</v>
      </c>
      <c r="G2" s="2">
        <v>319</v>
      </c>
      <c r="H2" s="8">
        <f>G2/C2</f>
        <v>0.80555555555555558</v>
      </c>
      <c r="I2" s="2">
        <v>423</v>
      </c>
      <c r="J2" s="8">
        <f>I2/D2</f>
        <v>1.0266990291262137</v>
      </c>
      <c r="K2" s="2">
        <v>389</v>
      </c>
      <c r="L2" s="8">
        <f>K2/C2</f>
        <v>0.98232323232323238</v>
      </c>
      <c r="M2" s="2">
        <v>363</v>
      </c>
      <c r="N2" s="8">
        <f>M2/D2</f>
        <v>0.8810679611650486</v>
      </c>
      <c r="O2" s="2">
        <v>376</v>
      </c>
      <c r="P2" s="8">
        <f>O2/C2</f>
        <v>0.9494949494949495</v>
      </c>
      <c r="Q2" s="2">
        <v>416</v>
      </c>
      <c r="R2" s="8">
        <f>Q2/D2</f>
        <v>1.0097087378640777</v>
      </c>
      <c r="S2" s="2">
        <v>320</v>
      </c>
      <c r="T2" s="8">
        <f>S2/C2</f>
        <v>0.80808080808080807</v>
      </c>
      <c r="U2" s="2">
        <v>426</v>
      </c>
      <c r="V2" s="8">
        <f>U2/D2</f>
        <v>1.0339805825242718</v>
      </c>
    </row>
    <row r="3" spans="1:22" x14ac:dyDescent="0.25">
      <c r="A3" s="2" t="s">
        <v>3</v>
      </c>
      <c r="B3" s="2" t="s">
        <v>7</v>
      </c>
      <c r="C3" s="45">
        <v>183</v>
      </c>
      <c r="D3" s="45">
        <v>158</v>
      </c>
      <c r="E3" s="2">
        <v>112</v>
      </c>
      <c r="F3" s="8">
        <f t="shared" ref="F3:F66" si="0">E3/C3</f>
        <v>0.61202185792349728</v>
      </c>
      <c r="G3" s="2">
        <v>99</v>
      </c>
      <c r="H3" s="8">
        <f t="shared" ref="H3:H66" si="1">G3/C3</f>
        <v>0.54098360655737709</v>
      </c>
      <c r="I3" s="2">
        <v>91</v>
      </c>
      <c r="J3" s="8">
        <f t="shared" ref="J3:J66" si="2">I3/D3</f>
        <v>0.57594936708860756</v>
      </c>
      <c r="K3" s="2">
        <v>107</v>
      </c>
      <c r="L3" s="8">
        <f t="shared" ref="L3:L66" si="3">K3/C3</f>
        <v>0.58469945355191255</v>
      </c>
      <c r="M3" s="2">
        <v>92</v>
      </c>
      <c r="N3" s="8">
        <f t="shared" ref="N3:N66" si="4">M3/D3</f>
        <v>0.58227848101265822</v>
      </c>
      <c r="O3" s="2">
        <v>111</v>
      </c>
      <c r="P3" s="8">
        <f t="shared" ref="P3:P66" si="5">O3/C3</f>
        <v>0.60655737704918034</v>
      </c>
      <c r="Q3" s="2">
        <v>104</v>
      </c>
      <c r="R3" s="8">
        <f t="shared" ref="R3:R66" si="6">Q3/D3</f>
        <v>0.65822784810126578</v>
      </c>
      <c r="S3" s="2">
        <v>67</v>
      </c>
      <c r="T3" s="8">
        <f t="shared" ref="T3:T66" si="7">S3/C3</f>
        <v>0.36612021857923499</v>
      </c>
      <c r="U3" s="2">
        <v>98</v>
      </c>
      <c r="V3" s="8">
        <f t="shared" ref="V3:V66" si="8">U3/D3</f>
        <v>0.620253164556962</v>
      </c>
    </row>
    <row r="4" spans="1:22" x14ac:dyDescent="0.25">
      <c r="A4" s="2" t="s">
        <v>4</v>
      </c>
      <c r="B4" s="2" t="s">
        <v>8</v>
      </c>
      <c r="C4" s="45">
        <v>129</v>
      </c>
      <c r="D4" s="45">
        <v>136</v>
      </c>
      <c r="E4" s="2">
        <v>115</v>
      </c>
      <c r="F4" s="8">
        <f t="shared" si="0"/>
        <v>0.89147286821705429</v>
      </c>
      <c r="G4" s="2">
        <v>108</v>
      </c>
      <c r="H4" s="8">
        <f t="shared" si="1"/>
        <v>0.83720930232558144</v>
      </c>
      <c r="I4" s="2">
        <v>111</v>
      </c>
      <c r="J4" s="8">
        <f t="shared" si="2"/>
        <v>0.81617647058823528</v>
      </c>
      <c r="K4" s="2">
        <v>108</v>
      </c>
      <c r="L4" s="8">
        <f t="shared" si="3"/>
        <v>0.83720930232558144</v>
      </c>
      <c r="M4" s="2">
        <v>119</v>
      </c>
      <c r="N4" s="8">
        <f t="shared" si="4"/>
        <v>0.875</v>
      </c>
      <c r="O4" s="2">
        <v>104</v>
      </c>
      <c r="P4" s="8">
        <f t="shared" si="5"/>
        <v>0.80620155038759689</v>
      </c>
      <c r="Q4" s="2">
        <v>108</v>
      </c>
      <c r="R4" s="8">
        <f t="shared" si="6"/>
        <v>0.79411764705882348</v>
      </c>
      <c r="S4" s="2">
        <v>105</v>
      </c>
      <c r="T4" s="8">
        <f t="shared" si="7"/>
        <v>0.81395348837209303</v>
      </c>
      <c r="U4" s="2">
        <v>112</v>
      </c>
      <c r="V4" s="8">
        <f t="shared" si="8"/>
        <v>0.82352941176470584</v>
      </c>
    </row>
    <row r="5" spans="1:22" x14ac:dyDescent="0.25">
      <c r="A5" s="2" t="s">
        <v>5</v>
      </c>
      <c r="B5" s="2" t="s">
        <v>9</v>
      </c>
      <c r="C5" s="45">
        <v>375</v>
      </c>
      <c r="D5" s="45">
        <v>363</v>
      </c>
      <c r="E5" s="2">
        <v>267</v>
      </c>
      <c r="F5" s="8">
        <f t="shared" si="0"/>
        <v>0.71199999999999997</v>
      </c>
      <c r="G5" s="2">
        <v>339</v>
      </c>
      <c r="H5" s="8">
        <f t="shared" si="1"/>
        <v>0.90400000000000003</v>
      </c>
      <c r="I5" s="2">
        <v>294</v>
      </c>
      <c r="J5" s="8">
        <f t="shared" si="2"/>
        <v>0.80991735537190079</v>
      </c>
      <c r="K5" s="2">
        <v>281</v>
      </c>
      <c r="L5" s="8">
        <f t="shared" si="3"/>
        <v>0.7493333333333333</v>
      </c>
      <c r="M5" s="2">
        <v>291</v>
      </c>
      <c r="N5" s="8">
        <f t="shared" si="4"/>
        <v>0.80165289256198347</v>
      </c>
      <c r="O5" s="2">
        <v>281</v>
      </c>
      <c r="P5" s="8">
        <f t="shared" si="5"/>
        <v>0.7493333333333333</v>
      </c>
      <c r="Q5" s="2">
        <v>315</v>
      </c>
      <c r="R5" s="8">
        <f t="shared" si="6"/>
        <v>0.86776859504132231</v>
      </c>
      <c r="S5" s="2">
        <v>268</v>
      </c>
      <c r="T5" s="8">
        <f t="shared" si="7"/>
        <v>0.71466666666666667</v>
      </c>
      <c r="U5" s="2">
        <v>329</v>
      </c>
      <c r="V5" s="8">
        <f t="shared" si="8"/>
        <v>0.90633608815427003</v>
      </c>
    </row>
    <row r="6" spans="1:22" x14ac:dyDescent="0.25">
      <c r="A6" s="2" t="s">
        <v>5</v>
      </c>
      <c r="B6" s="2" t="s">
        <v>10</v>
      </c>
      <c r="C6" s="45">
        <v>126</v>
      </c>
      <c r="D6" s="45">
        <v>176</v>
      </c>
      <c r="E6" s="2">
        <v>106</v>
      </c>
      <c r="F6" s="8">
        <f t="shared" si="0"/>
        <v>0.84126984126984128</v>
      </c>
      <c r="G6" s="2">
        <v>133</v>
      </c>
      <c r="H6" s="8">
        <f t="shared" si="1"/>
        <v>1.0555555555555556</v>
      </c>
      <c r="I6" s="2">
        <v>144</v>
      </c>
      <c r="J6" s="8">
        <f t="shared" si="2"/>
        <v>0.81818181818181823</v>
      </c>
      <c r="K6" s="2">
        <v>121</v>
      </c>
      <c r="L6" s="8">
        <f t="shared" si="3"/>
        <v>0.96031746031746035</v>
      </c>
      <c r="M6" s="2">
        <v>137</v>
      </c>
      <c r="N6" s="8">
        <f t="shared" si="4"/>
        <v>0.77840909090909094</v>
      </c>
      <c r="O6" s="2">
        <v>133</v>
      </c>
      <c r="P6" s="8">
        <f t="shared" si="5"/>
        <v>1.0555555555555556</v>
      </c>
      <c r="Q6" s="2">
        <v>157</v>
      </c>
      <c r="R6" s="8">
        <f t="shared" si="6"/>
        <v>0.89204545454545459</v>
      </c>
      <c r="S6" s="2">
        <v>122</v>
      </c>
      <c r="T6" s="8">
        <f t="shared" si="7"/>
        <v>0.96825396825396826</v>
      </c>
      <c r="U6" s="2">
        <v>144</v>
      </c>
      <c r="V6" s="8">
        <f t="shared" si="8"/>
        <v>0.81818181818181823</v>
      </c>
    </row>
    <row r="7" spans="1:22" x14ac:dyDescent="0.25">
      <c r="A7" s="2" t="s">
        <v>4</v>
      </c>
      <c r="B7" s="2" t="s">
        <v>11</v>
      </c>
      <c r="C7" s="45">
        <v>90</v>
      </c>
      <c r="D7" s="45">
        <v>118</v>
      </c>
      <c r="E7" s="2">
        <v>87</v>
      </c>
      <c r="F7" s="8">
        <f t="shared" si="0"/>
        <v>0.96666666666666667</v>
      </c>
      <c r="G7" s="2">
        <v>97</v>
      </c>
      <c r="H7" s="8">
        <f t="shared" si="1"/>
        <v>1.0777777777777777</v>
      </c>
      <c r="I7" s="2">
        <v>101</v>
      </c>
      <c r="J7" s="8">
        <f t="shared" si="2"/>
        <v>0.85593220338983056</v>
      </c>
      <c r="K7" s="2">
        <v>86</v>
      </c>
      <c r="L7" s="8">
        <f t="shared" si="3"/>
        <v>0.9555555555555556</v>
      </c>
      <c r="M7" s="2">
        <v>99</v>
      </c>
      <c r="N7" s="8">
        <f t="shared" si="4"/>
        <v>0.83898305084745761</v>
      </c>
      <c r="O7" s="2">
        <v>86</v>
      </c>
      <c r="P7" s="8">
        <f t="shared" si="5"/>
        <v>0.9555555555555556</v>
      </c>
      <c r="Q7" s="2">
        <v>101</v>
      </c>
      <c r="R7" s="8">
        <f t="shared" si="6"/>
        <v>0.85593220338983056</v>
      </c>
      <c r="S7" s="2">
        <v>89</v>
      </c>
      <c r="T7" s="8">
        <f t="shared" si="7"/>
        <v>0.98888888888888893</v>
      </c>
      <c r="U7" s="2">
        <v>102</v>
      </c>
      <c r="V7" s="8">
        <f t="shared" si="8"/>
        <v>0.86440677966101698</v>
      </c>
    </row>
    <row r="8" spans="1:22" x14ac:dyDescent="0.25">
      <c r="A8" s="2" t="s">
        <v>5</v>
      </c>
      <c r="B8" s="2" t="s">
        <v>12</v>
      </c>
      <c r="C8" s="45">
        <v>418</v>
      </c>
      <c r="D8" s="45">
        <v>420</v>
      </c>
      <c r="E8" s="2">
        <v>367</v>
      </c>
      <c r="F8" s="8">
        <f t="shared" si="0"/>
        <v>0.87799043062200954</v>
      </c>
      <c r="G8" s="2">
        <v>334</v>
      </c>
      <c r="H8" s="8">
        <f t="shared" si="1"/>
        <v>0.79904306220095689</v>
      </c>
      <c r="I8" s="2">
        <v>383</v>
      </c>
      <c r="J8" s="8">
        <f t="shared" si="2"/>
        <v>0.91190476190476188</v>
      </c>
      <c r="K8" s="2">
        <v>367</v>
      </c>
      <c r="L8" s="8">
        <f t="shared" si="3"/>
        <v>0.87799043062200954</v>
      </c>
      <c r="M8" s="2">
        <v>398</v>
      </c>
      <c r="N8" s="8">
        <f t="shared" si="4"/>
        <v>0.94761904761904758</v>
      </c>
      <c r="O8" s="2">
        <v>387</v>
      </c>
      <c r="P8" s="8">
        <f t="shared" si="5"/>
        <v>0.92583732057416268</v>
      </c>
      <c r="Q8" s="2">
        <v>396</v>
      </c>
      <c r="R8" s="8">
        <f t="shared" si="6"/>
        <v>0.94285714285714284</v>
      </c>
      <c r="S8" s="2">
        <v>362</v>
      </c>
      <c r="T8" s="8">
        <f t="shared" si="7"/>
        <v>0.86602870813397126</v>
      </c>
      <c r="U8" s="2">
        <v>399</v>
      </c>
      <c r="V8" s="8">
        <f t="shared" si="8"/>
        <v>0.95</v>
      </c>
    </row>
    <row r="9" spans="1:22" x14ac:dyDescent="0.25">
      <c r="A9" s="2" t="s">
        <v>5</v>
      </c>
      <c r="B9" s="2" t="s">
        <v>13</v>
      </c>
      <c r="C9" s="45">
        <v>74</v>
      </c>
      <c r="D9" s="45">
        <v>98</v>
      </c>
      <c r="E9" s="2">
        <v>77</v>
      </c>
      <c r="F9" s="8">
        <f t="shared" si="0"/>
        <v>1.0405405405405406</v>
      </c>
      <c r="G9" s="2">
        <v>71</v>
      </c>
      <c r="H9" s="8">
        <f t="shared" si="1"/>
        <v>0.95945945945945943</v>
      </c>
      <c r="I9" s="2">
        <v>10</v>
      </c>
      <c r="J9" s="8">
        <f t="shared" si="2"/>
        <v>0.10204081632653061</v>
      </c>
      <c r="K9" s="2">
        <v>70</v>
      </c>
      <c r="L9" s="8">
        <f t="shared" si="3"/>
        <v>0.94594594594594594</v>
      </c>
      <c r="M9" s="2">
        <v>67</v>
      </c>
      <c r="N9" s="8">
        <f t="shared" si="4"/>
        <v>0.68367346938775508</v>
      </c>
      <c r="O9" s="2">
        <v>75</v>
      </c>
      <c r="P9" s="8">
        <f t="shared" si="5"/>
        <v>1.0135135135135136</v>
      </c>
      <c r="Q9" s="2">
        <v>81</v>
      </c>
      <c r="R9" s="8">
        <f t="shared" si="6"/>
        <v>0.82653061224489799</v>
      </c>
      <c r="S9" s="2">
        <v>64</v>
      </c>
      <c r="T9" s="8">
        <f t="shared" si="7"/>
        <v>0.86486486486486491</v>
      </c>
      <c r="U9" s="2">
        <v>79</v>
      </c>
      <c r="V9" s="8">
        <f t="shared" si="8"/>
        <v>0.80612244897959184</v>
      </c>
    </row>
    <row r="10" spans="1:22" x14ac:dyDescent="0.25">
      <c r="A10" s="2" t="s">
        <v>2</v>
      </c>
      <c r="B10" s="2" t="s">
        <v>14</v>
      </c>
      <c r="C10" s="45">
        <v>1453</v>
      </c>
      <c r="D10" s="45">
        <v>1611</v>
      </c>
      <c r="E10" s="2">
        <v>1344</v>
      </c>
      <c r="F10" s="8">
        <f t="shared" si="0"/>
        <v>0.92498279421885754</v>
      </c>
      <c r="G10" s="2">
        <v>1243</v>
      </c>
      <c r="H10" s="8">
        <f t="shared" si="1"/>
        <v>0.85547143840330353</v>
      </c>
      <c r="I10" s="2">
        <v>1217</v>
      </c>
      <c r="J10" s="8">
        <f t="shared" si="2"/>
        <v>0.75543140906269401</v>
      </c>
      <c r="K10" s="2">
        <v>1297</v>
      </c>
      <c r="L10" s="8">
        <f t="shared" si="3"/>
        <v>0.89263592567102545</v>
      </c>
      <c r="M10" s="2">
        <v>1337</v>
      </c>
      <c r="N10" s="8">
        <f t="shared" si="4"/>
        <v>0.82991930477963993</v>
      </c>
      <c r="O10" s="2">
        <v>1298</v>
      </c>
      <c r="P10" s="8">
        <f t="shared" si="5"/>
        <v>0.89332415691672407</v>
      </c>
      <c r="Q10" s="2">
        <v>1320</v>
      </c>
      <c r="R10" s="8">
        <f t="shared" si="6"/>
        <v>0.81936685288640598</v>
      </c>
      <c r="S10" s="2">
        <v>1192</v>
      </c>
      <c r="T10" s="8">
        <f t="shared" si="7"/>
        <v>0.82037164487267722</v>
      </c>
      <c r="U10" s="2">
        <v>1342</v>
      </c>
      <c r="V10" s="8">
        <f t="shared" si="8"/>
        <v>0.8330229671011794</v>
      </c>
    </row>
    <row r="11" spans="1:22" x14ac:dyDescent="0.25">
      <c r="A11" s="2" t="s">
        <v>5</v>
      </c>
      <c r="B11" s="2" t="s">
        <v>15</v>
      </c>
      <c r="C11" s="45">
        <v>152</v>
      </c>
      <c r="D11" s="45">
        <v>164</v>
      </c>
      <c r="E11" s="2">
        <v>156</v>
      </c>
      <c r="F11" s="8">
        <f t="shared" si="0"/>
        <v>1.0263157894736843</v>
      </c>
      <c r="G11" s="2">
        <v>144</v>
      </c>
      <c r="H11" s="8">
        <f t="shared" si="1"/>
        <v>0.94736842105263153</v>
      </c>
      <c r="I11" s="2">
        <v>146</v>
      </c>
      <c r="J11" s="8">
        <f t="shared" si="2"/>
        <v>0.8902439024390244</v>
      </c>
      <c r="K11" s="2">
        <v>157</v>
      </c>
      <c r="L11" s="8">
        <f t="shared" si="3"/>
        <v>1.0328947368421053</v>
      </c>
      <c r="M11" s="2">
        <v>155</v>
      </c>
      <c r="N11" s="8">
        <f t="shared" si="4"/>
        <v>0.94512195121951215</v>
      </c>
      <c r="O11" s="2">
        <v>162</v>
      </c>
      <c r="P11" s="8">
        <f t="shared" si="5"/>
        <v>1.0657894736842106</v>
      </c>
      <c r="Q11" s="2">
        <v>159</v>
      </c>
      <c r="R11" s="8">
        <f t="shared" si="6"/>
        <v>0.96951219512195119</v>
      </c>
      <c r="S11" s="2">
        <v>147</v>
      </c>
      <c r="T11" s="8">
        <f t="shared" si="7"/>
        <v>0.96710526315789469</v>
      </c>
      <c r="U11" s="2">
        <v>142</v>
      </c>
      <c r="V11" s="8">
        <f t="shared" si="8"/>
        <v>0.86585365853658536</v>
      </c>
    </row>
    <row r="12" spans="1:22" x14ac:dyDescent="0.25">
      <c r="A12" s="2" t="s">
        <v>4</v>
      </c>
      <c r="B12" s="2" t="s">
        <v>16</v>
      </c>
      <c r="C12" s="45">
        <v>390</v>
      </c>
      <c r="D12" s="45">
        <v>412</v>
      </c>
      <c r="E12" s="2">
        <v>316</v>
      </c>
      <c r="F12" s="8">
        <f t="shared" si="0"/>
        <v>0.81025641025641026</v>
      </c>
      <c r="G12" s="2">
        <v>376</v>
      </c>
      <c r="H12" s="8">
        <f t="shared" si="1"/>
        <v>0.96410256410256412</v>
      </c>
      <c r="I12" s="2">
        <v>214</v>
      </c>
      <c r="J12" s="8">
        <f t="shared" si="2"/>
        <v>0.51941747572815533</v>
      </c>
      <c r="K12" s="2">
        <v>329</v>
      </c>
      <c r="L12" s="8">
        <f t="shared" si="3"/>
        <v>0.84358974358974359</v>
      </c>
      <c r="M12" s="2">
        <v>299</v>
      </c>
      <c r="N12" s="8">
        <f t="shared" si="4"/>
        <v>0.72572815533980584</v>
      </c>
      <c r="O12" s="2">
        <v>350</v>
      </c>
      <c r="P12" s="8">
        <f t="shared" si="5"/>
        <v>0.89743589743589747</v>
      </c>
      <c r="Q12" s="2">
        <v>326</v>
      </c>
      <c r="R12" s="8">
        <f t="shared" si="6"/>
        <v>0.79126213592233008</v>
      </c>
      <c r="S12" s="2">
        <v>289</v>
      </c>
      <c r="T12" s="8">
        <f t="shared" si="7"/>
        <v>0.74102564102564106</v>
      </c>
      <c r="U12" s="2">
        <v>350</v>
      </c>
      <c r="V12" s="8">
        <f t="shared" si="8"/>
        <v>0.84951456310679607</v>
      </c>
    </row>
    <row r="13" spans="1:22" x14ac:dyDescent="0.25">
      <c r="A13" s="2" t="s">
        <v>3</v>
      </c>
      <c r="B13" s="2" t="s">
        <v>17</v>
      </c>
      <c r="C13" s="45">
        <v>637</v>
      </c>
      <c r="D13" s="45">
        <v>646</v>
      </c>
      <c r="E13" s="2">
        <v>491</v>
      </c>
      <c r="F13" s="8">
        <f t="shared" si="0"/>
        <v>0.77080062794348514</v>
      </c>
      <c r="G13" s="2">
        <v>410</v>
      </c>
      <c r="H13" s="8">
        <f t="shared" si="1"/>
        <v>0.64364207221350078</v>
      </c>
      <c r="I13" s="2">
        <v>442</v>
      </c>
      <c r="J13" s="8">
        <f t="shared" si="2"/>
        <v>0.68421052631578949</v>
      </c>
      <c r="K13" s="2">
        <v>501</v>
      </c>
      <c r="L13" s="8">
        <f t="shared" si="3"/>
        <v>0.78649921507064369</v>
      </c>
      <c r="M13" s="2">
        <v>425</v>
      </c>
      <c r="N13" s="8">
        <f t="shared" si="4"/>
        <v>0.65789473684210531</v>
      </c>
      <c r="O13" s="2">
        <v>486</v>
      </c>
      <c r="P13" s="8">
        <f t="shared" si="5"/>
        <v>0.76295133437990581</v>
      </c>
      <c r="Q13" s="2">
        <v>426</v>
      </c>
      <c r="R13" s="8">
        <f t="shared" si="6"/>
        <v>0.65944272445820429</v>
      </c>
      <c r="S13" s="2">
        <v>455</v>
      </c>
      <c r="T13" s="8">
        <f t="shared" si="7"/>
        <v>0.7142857142857143</v>
      </c>
      <c r="U13" s="2">
        <v>447</v>
      </c>
      <c r="V13" s="8">
        <f t="shared" si="8"/>
        <v>0.69195046439628483</v>
      </c>
    </row>
    <row r="14" spans="1:22" x14ac:dyDescent="0.25">
      <c r="A14" s="2" t="s">
        <v>3</v>
      </c>
      <c r="B14" s="2" t="s">
        <v>18</v>
      </c>
      <c r="C14" s="45">
        <v>213</v>
      </c>
      <c r="D14" s="45">
        <v>219</v>
      </c>
      <c r="E14" s="2">
        <v>170</v>
      </c>
      <c r="F14" s="8">
        <f t="shared" si="0"/>
        <v>0.7981220657276995</v>
      </c>
      <c r="G14" s="2">
        <v>146</v>
      </c>
      <c r="H14" s="8">
        <f t="shared" si="1"/>
        <v>0.68544600938967137</v>
      </c>
      <c r="I14" s="2">
        <v>76</v>
      </c>
      <c r="J14" s="8">
        <f t="shared" si="2"/>
        <v>0.34703196347031962</v>
      </c>
      <c r="K14" s="2">
        <v>188</v>
      </c>
      <c r="L14" s="8">
        <f t="shared" si="3"/>
        <v>0.88262910798122063</v>
      </c>
      <c r="M14" s="2">
        <v>161</v>
      </c>
      <c r="N14" s="8">
        <f t="shared" si="4"/>
        <v>0.73515981735159819</v>
      </c>
      <c r="O14" s="2">
        <v>174</v>
      </c>
      <c r="P14" s="8">
        <f t="shared" si="5"/>
        <v>0.81690140845070425</v>
      </c>
      <c r="Q14" s="2">
        <v>188</v>
      </c>
      <c r="R14" s="8">
        <f t="shared" si="6"/>
        <v>0.85844748858447484</v>
      </c>
      <c r="S14" s="2">
        <v>161</v>
      </c>
      <c r="T14" s="8">
        <f t="shared" si="7"/>
        <v>0.755868544600939</v>
      </c>
      <c r="U14" s="2">
        <v>182</v>
      </c>
      <c r="V14" s="8">
        <f t="shared" si="8"/>
        <v>0.83105022831050224</v>
      </c>
    </row>
    <row r="15" spans="1:22" x14ac:dyDescent="0.25">
      <c r="A15" s="2" t="s">
        <v>5</v>
      </c>
      <c r="B15" s="2" t="s">
        <v>19</v>
      </c>
      <c r="C15" s="45">
        <v>75</v>
      </c>
      <c r="D15" s="45">
        <v>127</v>
      </c>
      <c r="E15" s="2">
        <v>143</v>
      </c>
      <c r="F15" s="8">
        <f t="shared" si="0"/>
        <v>1.9066666666666667</v>
      </c>
      <c r="G15" s="2">
        <v>138</v>
      </c>
      <c r="H15" s="8">
        <f t="shared" si="1"/>
        <v>1.84</v>
      </c>
      <c r="I15" s="2">
        <v>115</v>
      </c>
      <c r="J15" s="8">
        <f t="shared" si="2"/>
        <v>0.90551181102362199</v>
      </c>
      <c r="K15" s="2">
        <v>137</v>
      </c>
      <c r="L15" s="8">
        <f t="shared" si="3"/>
        <v>1.8266666666666667</v>
      </c>
      <c r="M15" s="2">
        <v>127</v>
      </c>
      <c r="N15" s="8">
        <f t="shared" si="4"/>
        <v>1</v>
      </c>
      <c r="O15" s="2">
        <v>128</v>
      </c>
      <c r="P15" s="8">
        <f t="shared" si="5"/>
        <v>1.7066666666666668</v>
      </c>
      <c r="Q15" s="2">
        <v>119</v>
      </c>
      <c r="R15" s="8">
        <f t="shared" si="6"/>
        <v>0.93700787401574803</v>
      </c>
      <c r="S15" s="2">
        <v>117</v>
      </c>
      <c r="T15" s="8">
        <f t="shared" si="7"/>
        <v>1.56</v>
      </c>
      <c r="U15" s="2">
        <v>118</v>
      </c>
      <c r="V15" s="8">
        <f t="shared" si="8"/>
        <v>0.92913385826771655</v>
      </c>
    </row>
    <row r="16" spans="1:22" x14ac:dyDescent="0.25">
      <c r="A16" s="2" t="s">
        <v>2</v>
      </c>
      <c r="B16" s="2" t="s">
        <v>20</v>
      </c>
      <c r="C16" s="45">
        <v>208</v>
      </c>
      <c r="D16" s="45">
        <v>213</v>
      </c>
      <c r="E16" s="2">
        <v>148</v>
      </c>
      <c r="F16" s="8">
        <f t="shared" si="0"/>
        <v>0.71153846153846156</v>
      </c>
      <c r="G16" s="2">
        <v>138</v>
      </c>
      <c r="H16" s="8">
        <f t="shared" si="1"/>
        <v>0.66346153846153844</v>
      </c>
      <c r="I16" s="2">
        <v>180</v>
      </c>
      <c r="J16" s="8">
        <f t="shared" si="2"/>
        <v>0.84507042253521125</v>
      </c>
      <c r="K16" s="2">
        <v>151</v>
      </c>
      <c r="L16" s="8">
        <f t="shared" si="3"/>
        <v>0.72596153846153844</v>
      </c>
      <c r="M16" s="2">
        <v>171</v>
      </c>
      <c r="N16" s="8">
        <f t="shared" si="4"/>
        <v>0.80281690140845074</v>
      </c>
      <c r="O16" s="2">
        <v>148</v>
      </c>
      <c r="P16" s="8">
        <f t="shared" si="5"/>
        <v>0.71153846153846156</v>
      </c>
      <c r="Q16" s="2">
        <v>166</v>
      </c>
      <c r="R16" s="8">
        <f t="shared" si="6"/>
        <v>0.77934272300469487</v>
      </c>
      <c r="S16" s="2">
        <v>155</v>
      </c>
      <c r="T16" s="8">
        <f t="shared" si="7"/>
        <v>0.74519230769230771</v>
      </c>
      <c r="U16" s="2">
        <v>186</v>
      </c>
      <c r="V16" s="8">
        <f t="shared" si="8"/>
        <v>0.87323943661971826</v>
      </c>
    </row>
    <row r="17" spans="1:22" x14ac:dyDescent="0.25">
      <c r="A17" s="2" t="s">
        <v>5</v>
      </c>
      <c r="B17" s="2" t="s">
        <v>21</v>
      </c>
      <c r="C17" s="45">
        <v>2529</v>
      </c>
      <c r="D17" s="45">
        <v>2762</v>
      </c>
      <c r="E17" s="2">
        <v>1964</v>
      </c>
      <c r="F17" s="8">
        <f t="shared" si="0"/>
        <v>0.77659153815737447</v>
      </c>
      <c r="G17" s="2">
        <v>1914</v>
      </c>
      <c r="H17" s="8">
        <f t="shared" si="1"/>
        <v>0.7568208778173191</v>
      </c>
      <c r="I17" s="2">
        <v>2241</v>
      </c>
      <c r="J17" s="8">
        <f t="shared" si="2"/>
        <v>0.81136857349746561</v>
      </c>
      <c r="K17" s="2">
        <v>2223</v>
      </c>
      <c r="L17" s="8">
        <f t="shared" si="3"/>
        <v>0.87900355871886116</v>
      </c>
      <c r="M17" s="2">
        <v>2273</v>
      </c>
      <c r="N17" s="8">
        <f t="shared" si="4"/>
        <v>0.82295438088341777</v>
      </c>
      <c r="O17" s="2">
        <v>2128</v>
      </c>
      <c r="P17" s="8">
        <f t="shared" si="5"/>
        <v>0.84143930407275602</v>
      </c>
      <c r="Q17" s="2">
        <v>2269</v>
      </c>
      <c r="R17" s="8">
        <f t="shared" si="6"/>
        <v>0.82150615496017376</v>
      </c>
      <c r="S17" s="2">
        <v>1874</v>
      </c>
      <c r="T17" s="8">
        <f t="shared" si="7"/>
        <v>0.74100434954527483</v>
      </c>
      <c r="U17" s="2">
        <v>2361</v>
      </c>
      <c r="V17" s="8">
        <f t="shared" si="8"/>
        <v>0.85481535119478635</v>
      </c>
    </row>
    <row r="18" spans="1:22" x14ac:dyDescent="0.25">
      <c r="A18" s="2" t="s">
        <v>2</v>
      </c>
      <c r="B18" s="2" t="s">
        <v>22</v>
      </c>
      <c r="C18" s="45">
        <v>5415</v>
      </c>
      <c r="D18" s="45">
        <v>5769</v>
      </c>
      <c r="E18" s="2">
        <v>4458</v>
      </c>
      <c r="F18" s="8">
        <f t="shared" si="0"/>
        <v>0.82326869806094183</v>
      </c>
      <c r="G18" s="2">
        <v>4188</v>
      </c>
      <c r="H18" s="8">
        <f t="shared" si="1"/>
        <v>0.77340720221606651</v>
      </c>
      <c r="I18" s="2">
        <v>4830</v>
      </c>
      <c r="J18" s="8">
        <f t="shared" si="2"/>
        <v>0.83723348933957353</v>
      </c>
      <c r="K18" s="2">
        <v>3998</v>
      </c>
      <c r="L18" s="8">
        <f t="shared" si="3"/>
        <v>0.7383194829178209</v>
      </c>
      <c r="M18" s="2">
        <v>4814</v>
      </c>
      <c r="N18" s="8">
        <f t="shared" si="4"/>
        <v>0.83446004506846938</v>
      </c>
      <c r="O18" s="2">
        <v>4020</v>
      </c>
      <c r="P18" s="8">
        <f t="shared" si="5"/>
        <v>0.74238227146814406</v>
      </c>
      <c r="Q18" s="2">
        <v>4820</v>
      </c>
      <c r="R18" s="8">
        <f t="shared" si="6"/>
        <v>0.83550008667013342</v>
      </c>
      <c r="S18" s="2">
        <v>3513</v>
      </c>
      <c r="T18" s="8">
        <f t="shared" si="7"/>
        <v>0.64875346260387812</v>
      </c>
      <c r="U18" s="2">
        <v>5039</v>
      </c>
      <c r="V18" s="8">
        <f t="shared" si="8"/>
        <v>0.8734616051308719</v>
      </c>
    </row>
    <row r="19" spans="1:22" x14ac:dyDescent="0.25">
      <c r="A19" s="2" t="s">
        <v>5</v>
      </c>
      <c r="B19" s="2" t="s">
        <v>23</v>
      </c>
      <c r="C19" s="45">
        <v>447</v>
      </c>
      <c r="D19" s="45">
        <v>428</v>
      </c>
      <c r="E19" s="2">
        <v>260</v>
      </c>
      <c r="F19" s="8">
        <f t="shared" si="0"/>
        <v>0.58165548098434006</v>
      </c>
      <c r="G19" s="2">
        <v>318</v>
      </c>
      <c r="H19" s="8">
        <f t="shared" si="1"/>
        <v>0.71140939597315433</v>
      </c>
      <c r="I19" s="2">
        <v>405</v>
      </c>
      <c r="J19" s="8">
        <f t="shared" si="2"/>
        <v>0.94626168224299068</v>
      </c>
      <c r="K19" s="2">
        <v>340</v>
      </c>
      <c r="L19" s="8">
        <f t="shared" si="3"/>
        <v>0.76062639821029088</v>
      </c>
      <c r="M19" s="2">
        <v>369</v>
      </c>
      <c r="N19" s="8">
        <f t="shared" si="4"/>
        <v>0.86214953271028039</v>
      </c>
      <c r="O19" s="2">
        <v>354</v>
      </c>
      <c r="P19" s="8">
        <f t="shared" si="5"/>
        <v>0.79194630872483218</v>
      </c>
      <c r="Q19" s="2">
        <v>404</v>
      </c>
      <c r="R19" s="8">
        <f t="shared" si="6"/>
        <v>0.94392523364485981</v>
      </c>
      <c r="S19" s="2">
        <v>340</v>
      </c>
      <c r="T19" s="8">
        <f t="shared" si="7"/>
        <v>0.76062639821029088</v>
      </c>
      <c r="U19" s="2">
        <v>409</v>
      </c>
      <c r="V19" s="8">
        <f t="shared" si="8"/>
        <v>0.95560747663551404</v>
      </c>
    </row>
    <row r="20" spans="1:22" x14ac:dyDescent="0.25">
      <c r="A20" s="2" t="s">
        <v>4</v>
      </c>
      <c r="B20" s="2" t="s">
        <v>24</v>
      </c>
      <c r="C20" s="45">
        <v>1594</v>
      </c>
      <c r="D20" s="45">
        <v>1427</v>
      </c>
      <c r="E20" s="2">
        <v>850</v>
      </c>
      <c r="F20" s="8">
        <f t="shared" si="0"/>
        <v>0.53324968632371395</v>
      </c>
      <c r="G20" s="2">
        <v>938</v>
      </c>
      <c r="H20" s="8">
        <f t="shared" si="1"/>
        <v>0.58845671267252198</v>
      </c>
      <c r="I20" s="2">
        <v>1001</v>
      </c>
      <c r="J20" s="8">
        <f t="shared" si="2"/>
        <v>0.70147161878065878</v>
      </c>
      <c r="K20" s="2">
        <v>957</v>
      </c>
      <c r="L20" s="8">
        <f t="shared" si="3"/>
        <v>0.60037641154328736</v>
      </c>
      <c r="M20" s="2">
        <v>877</v>
      </c>
      <c r="N20" s="8">
        <f t="shared" si="4"/>
        <v>0.61457603363700075</v>
      </c>
      <c r="O20" s="2">
        <v>929</v>
      </c>
      <c r="P20" s="8">
        <f t="shared" si="5"/>
        <v>0.58281053952321205</v>
      </c>
      <c r="Q20" s="2">
        <v>899</v>
      </c>
      <c r="R20" s="8">
        <f t="shared" si="6"/>
        <v>0.62999299229152073</v>
      </c>
      <c r="S20" s="2">
        <v>897</v>
      </c>
      <c r="T20" s="8">
        <f t="shared" si="7"/>
        <v>0.56273525721455453</v>
      </c>
      <c r="U20" s="2">
        <v>960</v>
      </c>
      <c r="V20" s="8">
        <f t="shared" si="8"/>
        <v>0.67274001401541694</v>
      </c>
    </row>
    <row r="21" spans="1:22" x14ac:dyDescent="0.25">
      <c r="A21" s="2" t="s">
        <v>3</v>
      </c>
      <c r="B21" s="2" t="s">
        <v>25</v>
      </c>
      <c r="C21" s="45">
        <v>417</v>
      </c>
      <c r="D21" s="45">
        <v>530</v>
      </c>
      <c r="E21" s="2">
        <v>321</v>
      </c>
      <c r="F21" s="8">
        <f t="shared" si="0"/>
        <v>0.76978417266187049</v>
      </c>
      <c r="G21" s="2">
        <v>246</v>
      </c>
      <c r="H21" s="8">
        <f t="shared" si="1"/>
        <v>0.58992805755395683</v>
      </c>
      <c r="I21" s="2">
        <v>325</v>
      </c>
      <c r="J21" s="8">
        <f t="shared" si="2"/>
        <v>0.6132075471698113</v>
      </c>
      <c r="K21" s="2">
        <v>311</v>
      </c>
      <c r="L21" s="8">
        <f t="shared" si="3"/>
        <v>0.74580335731414871</v>
      </c>
      <c r="M21" s="2">
        <v>347</v>
      </c>
      <c r="N21" s="8">
        <f t="shared" si="4"/>
        <v>0.65471698113207544</v>
      </c>
      <c r="O21" s="2">
        <v>296</v>
      </c>
      <c r="P21" s="8">
        <f t="shared" si="5"/>
        <v>0.70983213429256597</v>
      </c>
      <c r="Q21" s="2">
        <v>328</v>
      </c>
      <c r="R21" s="8">
        <f t="shared" si="6"/>
        <v>0.61886792452830186</v>
      </c>
      <c r="S21" s="2">
        <v>251</v>
      </c>
      <c r="T21" s="8">
        <f t="shared" si="7"/>
        <v>0.60191846522781778</v>
      </c>
      <c r="U21" s="2">
        <v>317</v>
      </c>
      <c r="V21" s="8">
        <f t="shared" si="8"/>
        <v>0.59811320754716979</v>
      </c>
    </row>
    <row r="22" spans="1:22" x14ac:dyDescent="0.25">
      <c r="A22" s="2" t="s">
        <v>2</v>
      </c>
      <c r="B22" s="2" t="s">
        <v>26</v>
      </c>
      <c r="C22" s="45">
        <v>176</v>
      </c>
      <c r="D22" s="45">
        <v>174</v>
      </c>
      <c r="E22" s="2">
        <v>123</v>
      </c>
      <c r="F22" s="8">
        <f t="shared" si="0"/>
        <v>0.69886363636363635</v>
      </c>
      <c r="G22" s="2">
        <v>136</v>
      </c>
      <c r="H22" s="8">
        <f t="shared" si="1"/>
        <v>0.77272727272727271</v>
      </c>
      <c r="I22" s="2">
        <v>147</v>
      </c>
      <c r="J22" s="8">
        <f t="shared" si="2"/>
        <v>0.84482758620689657</v>
      </c>
      <c r="K22" s="2">
        <v>154</v>
      </c>
      <c r="L22" s="8">
        <f t="shared" si="3"/>
        <v>0.875</v>
      </c>
      <c r="M22" s="2">
        <v>179</v>
      </c>
      <c r="N22" s="8">
        <f t="shared" si="4"/>
        <v>1.0287356321839081</v>
      </c>
      <c r="O22" s="2">
        <v>160</v>
      </c>
      <c r="P22" s="8">
        <f t="shared" si="5"/>
        <v>0.90909090909090906</v>
      </c>
      <c r="Q22" s="2">
        <v>180</v>
      </c>
      <c r="R22" s="8">
        <f t="shared" si="6"/>
        <v>1.0344827586206897</v>
      </c>
      <c r="S22" s="2">
        <v>157</v>
      </c>
      <c r="T22" s="8">
        <f t="shared" si="7"/>
        <v>0.89204545454545459</v>
      </c>
      <c r="U22" s="2">
        <v>175</v>
      </c>
      <c r="V22" s="8">
        <f t="shared" si="8"/>
        <v>1.0057471264367817</v>
      </c>
    </row>
    <row r="23" spans="1:22" x14ac:dyDescent="0.25">
      <c r="A23" s="2" t="s">
        <v>5</v>
      </c>
      <c r="B23" s="2" t="s">
        <v>27</v>
      </c>
      <c r="C23" s="45">
        <v>64</v>
      </c>
      <c r="D23" s="45">
        <v>63</v>
      </c>
      <c r="E23" s="2">
        <v>38</v>
      </c>
      <c r="F23" s="8">
        <f t="shared" si="0"/>
        <v>0.59375</v>
      </c>
      <c r="G23" s="2">
        <v>36</v>
      </c>
      <c r="H23" s="8">
        <f t="shared" si="1"/>
        <v>0.5625</v>
      </c>
      <c r="I23" s="2">
        <v>18</v>
      </c>
      <c r="J23" s="8">
        <f t="shared" si="2"/>
        <v>0.2857142857142857</v>
      </c>
      <c r="K23" s="2">
        <v>33</v>
      </c>
      <c r="L23" s="8">
        <f t="shared" si="3"/>
        <v>0.515625</v>
      </c>
      <c r="M23" s="2">
        <v>56</v>
      </c>
      <c r="N23" s="8">
        <f t="shared" si="4"/>
        <v>0.88888888888888884</v>
      </c>
      <c r="O23" s="2">
        <v>31</v>
      </c>
      <c r="P23" s="8">
        <f t="shared" si="5"/>
        <v>0.484375</v>
      </c>
      <c r="Q23" s="2">
        <v>52</v>
      </c>
      <c r="R23" s="8">
        <f t="shared" si="6"/>
        <v>0.82539682539682535</v>
      </c>
      <c r="S23" s="2">
        <v>25</v>
      </c>
      <c r="T23" s="8">
        <f t="shared" si="7"/>
        <v>0.390625</v>
      </c>
      <c r="U23" s="2">
        <v>51</v>
      </c>
      <c r="V23" s="8">
        <f t="shared" si="8"/>
        <v>0.80952380952380953</v>
      </c>
    </row>
    <row r="24" spans="1:22" x14ac:dyDescent="0.25">
      <c r="A24" s="2" t="s">
        <v>2</v>
      </c>
      <c r="B24" s="2" t="s">
        <v>28</v>
      </c>
      <c r="C24" s="45">
        <v>471</v>
      </c>
      <c r="D24" s="45">
        <v>440</v>
      </c>
      <c r="E24" s="2">
        <v>391</v>
      </c>
      <c r="F24" s="8">
        <f t="shared" si="0"/>
        <v>0.83014861995753719</v>
      </c>
      <c r="G24" s="2">
        <v>355</v>
      </c>
      <c r="H24" s="8">
        <f t="shared" si="1"/>
        <v>0.75371549893842893</v>
      </c>
      <c r="I24" s="2">
        <v>465</v>
      </c>
      <c r="J24" s="8">
        <f t="shared" si="2"/>
        <v>1.0568181818181819</v>
      </c>
      <c r="K24" s="2">
        <v>424</v>
      </c>
      <c r="L24" s="8">
        <f t="shared" si="3"/>
        <v>0.9002123142250531</v>
      </c>
      <c r="M24" s="2">
        <v>461</v>
      </c>
      <c r="N24" s="8">
        <f t="shared" si="4"/>
        <v>1.0477272727272726</v>
      </c>
      <c r="O24" s="2">
        <v>415</v>
      </c>
      <c r="P24" s="8">
        <f t="shared" si="5"/>
        <v>0.88110403397027603</v>
      </c>
      <c r="Q24" s="2">
        <v>464</v>
      </c>
      <c r="R24" s="8">
        <f t="shared" si="6"/>
        <v>1.0545454545454545</v>
      </c>
      <c r="S24" s="2">
        <v>354</v>
      </c>
      <c r="T24" s="8">
        <f t="shared" si="7"/>
        <v>0.75159235668789814</v>
      </c>
      <c r="U24" s="2">
        <v>462</v>
      </c>
      <c r="V24" s="8">
        <f t="shared" si="8"/>
        <v>1.05</v>
      </c>
    </row>
    <row r="25" spans="1:22" x14ac:dyDescent="0.25">
      <c r="A25" s="2" t="s">
        <v>5</v>
      </c>
      <c r="B25" s="2" t="s">
        <v>29</v>
      </c>
      <c r="C25" s="45">
        <v>78</v>
      </c>
      <c r="D25" s="45">
        <v>102</v>
      </c>
      <c r="E25" s="2">
        <v>63</v>
      </c>
      <c r="F25" s="8">
        <f t="shared" si="0"/>
        <v>0.80769230769230771</v>
      </c>
      <c r="G25" s="2">
        <v>73</v>
      </c>
      <c r="H25" s="8">
        <f t="shared" si="1"/>
        <v>0.9358974358974359</v>
      </c>
      <c r="I25" s="2">
        <v>62</v>
      </c>
      <c r="J25" s="8">
        <f t="shared" si="2"/>
        <v>0.60784313725490191</v>
      </c>
      <c r="K25" s="2">
        <v>72</v>
      </c>
      <c r="L25" s="8">
        <f t="shared" si="3"/>
        <v>0.92307692307692313</v>
      </c>
      <c r="M25" s="2">
        <v>73</v>
      </c>
      <c r="N25" s="8">
        <f t="shared" si="4"/>
        <v>0.71568627450980393</v>
      </c>
      <c r="O25" s="2">
        <v>73</v>
      </c>
      <c r="P25" s="8">
        <f t="shared" si="5"/>
        <v>0.9358974358974359</v>
      </c>
      <c r="Q25" s="2">
        <v>77</v>
      </c>
      <c r="R25" s="8">
        <f t="shared" si="6"/>
        <v>0.75490196078431371</v>
      </c>
      <c r="S25" s="2">
        <v>56</v>
      </c>
      <c r="T25" s="8">
        <f t="shared" si="7"/>
        <v>0.71794871794871795</v>
      </c>
      <c r="U25" s="2">
        <v>84</v>
      </c>
      <c r="V25" s="8">
        <f t="shared" si="8"/>
        <v>0.82352941176470584</v>
      </c>
    </row>
    <row r="26" spans="1:22" x14ac:dyDescent="0.25">
      <c r="A26" s="2" t="s">
        <v>3</v>
      </c>
      <c r="B26" s="2" t="s">
        <v>30</v>
      </c>
      <c r="C26" s="45">
        <v>304</v>
      </c>
      <c r="D26" s="45">
        <v>321</v>
      </c>
      <c r="E26" s="2">
        <v>198</v>
      </c>
      <c r="F26" s="8">
        <f t="shared" si="0"/>
        <v>0.65131578947368418</v>
      </c>
      <c r="G26" s="2">
        <v>211</v>
      </c>
      <c r="H26" s="8">
        <f t="shared" si="1"/>
        <v>0.69407894736842102</v>
      </c>
      <c r="I26" s="2">
        <v>285</v>
      </c>
      <c r="J26" s="8">
        <f t="shared" si="2"/>
        <v>0.88785046728971961</v>
      </c>
      <c r="K26" s="2">
        <v>252</v>
      </c>
      <c r="L26" s="8">
        <f t="shared" si="3"/>
        <v>0.82894736842105265</v>
      </c>
      <c r="M26" s="2">
        <v>249</v>
      </c>
      <c r="N26" s="8">
        <f t="shared" si="4"/>
        <v>0.77570093457943923</v>
      </c>
      <c r="O26" s="2">
        <v>263</v>
      </c>
      <c r="P26" s="8">
        <f t="shared" si="5"/>
        <v>0.86513157894736847</v>
      </c>
      <c r="Q26" s="2">
        <v>280</v>
      </c>
      <c r="R26" s="8">
        <f t="shared" si="6"/>
        <v>0.87227414330218067</v>
      </c>
      <c r="S26" s="2">
        <v>240</v>
      </c>
      <c r="T26" s="8">
        <f t="shared" si="7"/>
        <v>0.78947368421052633</v>
      </c>
      <c r="U26" s="2">
        <v>280</v>
      </c>
      <c r="V26" s="8">
        <f t="shared" si="8"/>
        <v>0.87227414330218067</v>
      </c>
    </row>
    <row r="27" spans="1:22" x14ac:dyDescent="0.25">
      <c r="A27" s="2" t="s">
        <v>2</v>
      </c>
      <c r="B27" s="2" t="s">
        <v>31</v>
      </c>
      <c r="C27" s="45">
        <v>263</v>
      </c>
      <c r="D27" s="45">
        <v>322</v>
      </c>
      <c r="E27" s="2">
        <v>226</v>
      </c>
      <c r="F27" s="8">
        <f t="shared" si="0"/>
        <v>0.85931558935361219</v>
      </c>
      <c r="G27" s="2">
        <v>210</v>
      </c>
      <c r="H27" s="8">
        <f t="shared" si="1"/>
        <v>0.79847908745247154</v>
      </c>
      <c r="I27" s="2">
        <v>219</v>
      </c>
      <c r="J27" s="8">
        <f t="shared" si="2"/>
        <v>0.68012422360248448</v>
      </c>
      <c r="K27" s="2">
        <v>219</v>
      </c>
      <c r="L27" s="8">
        <f t="shared" si="3"/>
        <v>0.83269961977186313</v>
      </c>
      <c r="M27" s="2">
        <v>219</v>
      </c>
      <c r="N27" s="8">
        <f t="shared" si="4"/>
        <v>0.68012422360248448</v>
      </c>
      <c r="O27" s="2">
        <v>233</v>
      </c>
      <c r="P27" s="8">
        <f t="shared" si="5"/>
        <v>0.88593155893536124</v>
      </c>
      <c r="Q27" s="2">
        <v>241</v>
      </c>
      <c r="R27" s="8">
        <f t="shared" si="6"/>
        <v>0.74844720496894412</v>
      </c>
      <c r="S27" s="2">
        <v>176</v>
      </c>
      <c r="T27" s="8">
        <f t="shared" si="7"/>
        <v>0.66920152091254748</v>
      </c>
      <c r="U27" s="2">
        <v>236</v>
      </c>
      <c r="V27" s="8">
        <f t="shared" si="8"/>
        <v>0.73291925465838514</v>
      </c>
    </row>
    <row r="28" spans="1:22" x14ac:dyDescent="0.25">
      <c r="A28" s="2" t="s">
        <v>4</v>
      </c>
      <c r="B28" s="2" t="s">
        <v>32</v>
      </c>
      <c r="C28" s="45">
        <v>134</v>
      </c>
      <c r="D28" s="45">
        <v>184</v>
      </c>
      <c r="E28" s="2">
        <v>140</v>
      </c>
      <c r="F28" s="8">
        <f t="shared" si="0"/>
        <v>1.044776119402985</v>
      </c>
      <c r="G28" s="2">
        <v>133</v>
      </c>
      <c r="H28" s="8">
        <f t="shared" si="1"/>
        <v>0.9925373134328358</v>
      </c>
      <c r="I28" s="2">
        <v>134</v>
      </c>
      <c r="J28" s="8">
        <f t="shared" si="2"/>
        <v>0.72826086956521741</v>
      </c>
      <c r="K28" s="2">
        <v>135</v>
      </c>
      <c r="L28" s="8">
        <f t="shared" si="3"/>
        <v>1.0074626865671641</v>
      </c>
      <c r="M28" s="2">
        <v>136</v>
      </c>
      <c r="N28" s="8">
        <f t="shared" si="4"/>
        <v>0.73913043478260865</v>
      </c>
      <c r="O28" s="2">
        <v>136</v>
      </c>
      <c r="P28" s="8">
        <f t="shared" si="5"/>
        <v>1.0149253731343284</v>
      </c>
      <c r="Q28" s="2">
        <v>126</v>
      </c>
      <c r="R28" s="8">
        <f t="shared" si="6"/>
        <v>0.68478260869565222</v>
      </c>
      <c r="S28" s="2">
        <v>115</v>
      </c>
      <c r="T28" s="8">
        <f t="shared" si="7"/>
        <v>0.85820895522388063</v>
      </c>
      <c r="U28" s="2">
        <v>134</v>
      </c>
      <c r="V28" s="8">
        <f t="shared" si="8"/>
        <v>0.72826086956521741</v>
      </c>
    </row>
    <row r="29" spans="1:22" x14ac:dyDescent="0.25">
      <c r="A29" s="2" t="s">
        <v>5</v>
      </c>
      <c r="B29" s="2" t="s">
        <v>33</v>
      </c>
      <c r="C29" s="45">
        <v>428</v>
      </c>
      <c r="D29" s="45">
        <v>427</v>
      </c>
      <c r="E29" s="2">
        <v>269</v>
      </c>
      <c r="F29" s="8">
        <f t="shared" si="0"/>
        <v>0.62850467289719625</v>
      </c>
      <c r="G29" s="2">
        <v>293</v>
      </c>
      <c r="H29" s="8">
        <f t="shared" si="1"/>
        <v>0.68457943925233644</v>
      </c>
      <c r="I29" s="2">
        <v>299</v>
      </c>
      <c r="J29" s="8">
        <f t="shared" si="2"/>
        <v>0.70023419203747073</v>
      </c>
      <c r="K29" s="2">
        <v>288</v>
      </c>
      <c r="L29" s="8">
        <f t="shared" si="3"/>
        <v>0.67289719626168221</v>
      </c>
      <c r="M29" s="2">
        <v>252</v>
      </c>
      <c r="N29" s="8">
        <f t="shared" si="4"/>
        <v>0.5901639344262295</v>
      </c>
      <c r="O29" s="2">
        <v>295</v>
      </c>
      <c r="P29" s="8">
        <f t="shared" si="5"/>
        <v>0.68925233644859818</v>
      </c>
      <c r="Q29" s="2">
        <v>255</v>
      </c>
      <c r="R29" s="8">
        <f t="shared" si="6"/>
        <v>0.59718969555035128</v>
      </c>
      <c r="S29" s="2">
        <v>322</v>
      </c>
      <c r="T29" s="8">
        <f t="shared" si="7"/>
        <v>0.75233644859813087</v>
      </c>
      <c r="U29" s="2">
        <v>353</v>
      </c>
      <c r="V29" s="8">
        <f t="shared" si="8"/>
        <v>0.82669789227166279</v>
      </c>
    </row>
    <row r="30" spans="1:22" x14ac:dyDescent="0.25">
      <c r="A30" s="2" t="s">
        <v>2</v>
      </c>
      <c r="B30" s="2" t="s">
        <v>34</v>
      </c>
      <c r="C30" s="45">
        <v>1794</v>
      </c>
      <c r="D30" s="45">
        <v>1788</v>
      </c>
      <c r="E30" s="2">
        <v>1367</v>
      </c>
      <c r="F30" s="8">
        <f t="shared" si="0"/>
        <v>0.76198439241917504</v>
      </c>
      <c r="G30" s="2">
        <v>1294</v>
      </c>
      <c r="H30" s="8">
        <f t="shared" si="1"/>
        <v>0.72129319955406912</v>
      </c>
      <c r="I30" s="2">
        <v>1256</v>
      </c>
      <c r="J30" s="8">
        <f t="shared" si="2"/>
        <v>0.70246085011185677</v>
      </c>
      <c r="K30" s="2">
        <v>1252</v>
      </c>
      <c r="L30" s="8">
        <f t="shared" si="3"/>
        <v>0.69788182831661094</v>
      </c>
      <c r="M30" s="2">
        <v>1285</v>
      </c>
      <c r="N30" s="8">
        <f t="shared" si="4"/>
        <v>0.71868008948545858</v>
      </c>
      <c r="O30" s="2">
        <v>1288</v>
      </c>
      <c r="P30" s="8">
        <f t="shared" si="5"/>
        <v>0.71794871794871795</v>
      </c>
      <c r="Q30" s="2">
        <v>1394</v>
      </c>
      <c r="R30" s="8">
        <f t="shared" si="6"/>
        <v>0.7796420581655481</v>
      </c>
      <c r="S30" s="2">
        <v>1141</v>
      </c>
      <c r="T30" s="8">
        <f t="shared" si="7"/>
        <v>0.63600891861761422</v>
      </c>
      <c r="U30" s="2">
        <v>1415</v>
      </c>
      <c r="V30" s="8">
        <f t="shared" si="8"/>
        <v>0.79138702460850108</v>
      </c>
    </row>
    <row r="31" spans="1:22" x14ac:dyDescent="0.25">
      <c r="A31" s="2" t="s">
        <v>2</v>
      </c>
      <c r="B31" s="2" t="s">
        <v>35</v>
      </c>
      <c r="C31" s="45">
        <v>391</v>
      </c>
      <c r="D31" s="45">
        <v>409</v>
      </c>
      <c r="E31" s="2">
        <v>312</v>
      </c>
      <c r="F31" s="8">
        <f t="shared" si="0"/>
        <v>0.79795396419437337</v>
      </c>
      <c r="G31" s="2">
        <v>387</v>
      </c>
      <c r="H31" s="8">
        <f t="shared" si="1"/>
        <v>0.98976982097186705</v>
      </c>
      <c r="I31" s="2">
        <v>373</v>
      </c>
      <c r="J31" s="8">
        <f t="shared" si="2"/>
        <v>0.91198044009779955</v>
      </c>
      <c r="K31" s="2">
        <v>370</v>
      </c>
      <c r="L31" s="8">
        <f t="shared" si="3"/>
        <v>0.94629156010230175</v>
      </c>
      <c r="M31" s="2">
        <v>378</v>
      </c>
      <c r="N31" s="8">
        <f t="shared" si="4"/>
        <v>0.92420537897310517</v>
      </c>
      <c r="O31" s="2">
        <v>369</v>
      </c>
      <c r="P31" s="8">
        <f t="shared" si="5"/>
        <v>0.94373401534526857</v>
      </c>
      <c r="Q31" s="2">
        <v>380</v>
      </c>
      <c r="R31" s="8">
        <f t="shared" si="6"/>
        <v>0.92909535452322733</v>
      </c>
      <c r="S31" s="2">
        <v>376</v>
      </c>
      <c r="T31" s="8">
        <f t="shared" si="7"/>
        <v>0.96163682864450128</v>
      </c>
      <c r="U31" s="2">
        <v>387</v>
      </c>
      <c r="V31" s="8">
        <f t="shared" si="8"/>
        <v>0.94621026894865523</v>
      </c>
    </row>
    <row r="32" spans="1:22" x14ac:dyDescent="0.25">
      <c r="A32" s="2" t="s">
        <v>2</v>
      </c>
      <c r="B32" s="2" t="s">
        <v>36</v>
      </c>
      <c r="C32" s="45">
        <v>161</v>
      </c>
      <c r="D32" s="45">
        <v>161</v>
      </c>
      <c r="E32" s="2">
        <v>106</v>
      </c>
      <c r="F32" s="8">
        <f t="shared" si="0"/>
        <v>0.65838509316770188</v>
      </c>
      <c r="G32" s="2">
        <v>99</v>
      </c>
      <c r="H32" s="8">
        <f t="shared" si="1"/>
        <v>0.6149068322981367</v>
      </c>
      <c r="I32" s="2">
        <v>147</v>
      </c>
      <c r="J32" s="8">
        <f t="shared" si="2"/>
        <v>0.91304347826086951</v>
      </c>
      <c r="K32" s="2">
        <v>97</v>
      </c>
      <c r="L32" s="8">
        <f t="shared" si="3"/>
        <v>0.60248447204968947</v>
      </c>
      <c r="M32" s="2">
        <v>149</v>
      </c>
      <c r="N32" s="8">
        <f t="shared" si="4"/>
        <v>0.92546583850931674</v>
      </c>
      <c r="O32" s="2">
        <v>99</v>
      </c>
      <c r="P32" s="8">
        <f t="shared" si="5"/>
        <v>0.6149068322981367</v>
      </c>
      <c r="Q32" s="2">
        <v>143</v>
      </c>
      <c r="R32" s="8">
        <f t="shared" si="6"/>
        <v>0.88819875776397517</v>
      </c>
      <c r="S32" s="2">
        <v>96</v>
      </c>
      <c r="T32" s="8">
        <f t="shared" si="7"/>
        <v>0.59627329192546585</v>
      </c>
      <c r="U32" s="2">
        <v>150</v>
      </c>
      <c r="V32" s="8">
        <f t="shared" si="8"/>
        <v>0.93167701863354035</v>
      </c>
    </row>
    <row r="33" spans="1:22" x14ac:dyDescent="0.25">
      <c r="A33" s="2" t="s">
        <v>5</v>
      </c>
      <c r="B33" s="2" t="s">
        <v>37</v>
      </c>
      <c r="C33" s="45">
        <v>144</v>
      </c>
      <c r="D33" s="45">
        <v>150</v>
      </c>
      <c r="E33" s="2">
        <v>87</v>
      </c>
      <c r="F33" s="8">
        <f t="shared" si="0"/>
        <v>0.60416666666666663</v>
      </c>
      <c r="G33" s="2">
        <v>86</v>
      </c>
      <c r="H33" s="8">
        <f t="shared" si="1"/>
        <v>0.59722222222222221</v>
      </c>
      <c r="I33" s="2">
        <v>80</v>
      </c>
      <c r="J33" s="8">
        <f t="shared" si="2"/>
        <v>0.53333333333333333</v>
      </c>
      <c r="K33" s="2">
        <v>131</v>
      </c>
      <c r="L33" s="8">
        <f t="shared" si="3"/>
        <v>0.90972222222222221</v>
      </c>
      <c r="M33" s="2">
        <v>97</v>
      </c>
      <c r="N33" s="8">
        <f t="shared" si="4"/>
        <v>0.64666666666666661</v>
      </c>
      <c r="O33" s="2">
        <v>82</v>
      </c>
      <c r="P33" s="8">
        <f t="shared" si="5"/>
        <v>0.56944444444444442</v>
      </c>
      <c r="Q33" s="2">
        <v>80</v>
      </c>
      <c r="R33" s="8">
        <f t="shared" si="6"/>
        <v>0.53333333333333333</v>
      </c>
      <c r="S33" s="2">
        <v>63</v>
      </c>
      <c r="T33" s="8">
        <f t="shared" si="7"/>
        <v>0.4375</v>
      </c>
      <c r="U33" s="2">
        <v>84</v>
      </c>
      <c r="V33" s="8">
        <f t="shared" si="8"/>
        <v>0.56000000000000005</v>
      </c>
    </row>
    <row r="34" spans="1:22" x14ac:dyDescent="0.25">
      <c r="A34" s="2" t="s">
        <v>5</v>
      </c>
      <c r="B34" s="2" t="s">
        <v>38</v>
      </c>
      <c r="C34" s="45">
        <v>134</v>
      </c>
      <c r="D34" s="45">
        <v>150</v>
      </c>
      <c r="E34" s="2">
        <v>78</v>
      </c>
      <c r="F34" s="8">
        <f t="shared" si="0"/>
        <v>0.58208955223880599</v>
      </c>
      <c r="G34" s="2">
        <v>93</v>
      </c>
      <c r="H34" s="8">
        <f t="shared" si="1"/>
        <v>0.69402985074626866</v>
      </c>
      <c r="I34" s="2">
        <v>141</v>
      </c>
      <c r="J34" s="8">
        <f t="shared" si="2"/>
        <v>0.94</v>
      </c>
      <c r="K34" s="2">
        <v>123</v>
      </c>
      <c r="L34" s="8">
        <f t="shared" si="3"/>
        <v>0.91791044776119401</v>
      </c>
      <c r="M34" s="2">
        <v>128</v>
      </c>
      <c r="N34" s="8">
        <f t="shared" si="4"/>
        <v>0.85333333333333339</v>
      </c>
      <c r="O34" s="2">
        <v>130</v>
      </c>
      <c r="P34" s="8">
        <f t="shared" si="5"/>
        <v>0.97014925373134331</v>
      </c>
      <c r="Q34" s="2">
        <v>139</v>
      </c>
      <c r="R34" s="8">
        <f t="shared" si="6"/>
        <v>0.92666666666666664</v>
      </c>
      <c r="S34" s="2">
        <v>112</v>
      </c>
      <c r="T34" s="8">
        <f t="shared" si="7"/>
        <v>0.83582089552238803</v>
      </c>
      <c r="U34" s="2">
        <v>144</v>
      </c>
      <c r="V34" s="8">
        <f t="shared" si="8"/>
        <v>0.96</v>
      </c>
    </row>
    <row r="35" spans="1:22" x14ac:dyDescent="0.25">
      <c r="A35" s="2" t="s">
        <v>5</v>
      </c>
      <c r="B35" s="2" t="s">
        <v>39</v>
      </c>
      <c r="C35" s="45">
        <v>188</v>
      </c>
      <c r="D35" s="45">
        <v>210</v>
      </c>
      <c r="E35" s="2">
        <v>104</v>
      </c>
      <c r="F35" s="8">
        <f t="shared" si="0"/>
        <v>0.55319148936170215</v>
      </c>
      <c r="G35" s="2">
        <v>79</v>
      </c>
      <c r="H35" s="8">
        <f t="shared" si="1"/>
        <v>0.42021276595744683</v>
      </c>
      <c r="I35" s="2">
        <v>141</v>
      </c>
      <c r="J35" s="8">
        <f t="shared" si="2"/>
        <v>0.67142857142857137</v>
      </c>
      <c r="K35" s="2">
        <v>200</v>
      </c>
      <c r="L35" s="8">
        <f t="shared" si="3"/>
        <v>1.0638297872340425</v>
      </c>
      <c r="M35" s="2">
        <v>120</v>
      </c>
      <c r="N35" s="8">
        <f t="shared" si="4"/>
        <v>0.5714285714285714</v>
      </c>
      <c r="O35" s="2">
        <v>152</v>
      </c>
      <c r="P35" s="8">
        <f t="shared" si="5"/>
        <v>0.80851063829787229</v>
      </c>
      <c r="Q35" s="2">
        <v>100</v>
      </c>
      <c r="R35" s="8">
        <f t="shared" si="6"/>
        <v>0.47619047619047616</v>
      </c>
      <c r="S35" s="2">
        <v>134</v>
      </c>
      <c r="T35" s="8">
        <f t="shared" si="7"/>
        <v>0.71276595744680848</v>
      </c>
      <c r="U35" s="2">
        <v>130</v>
      </c>
      <c r="V35" s="8">
        <f t="shared" si="8"/>
        <v>0.61904761904761907</v>
      </c>
    </row>
    <row r="36" spans="1:22" x14ac:dyDescent="0.25">
      <c r="A36" s="2" t="s">
        <v>2</v>
      </c>
      <c r="B36" s="2" t="s">
        <v>40</v>
      </c>
      <c r="C36" s="45">
        <v>152</v>
      </c>
      <c r="D36" s="45">
        <v>149</v>
      </c>
      <c r="E36" s="2">
        <v>113</v>
      </c>
      <c r="F36" s="8">
        <f t="shared" si="0"/>
        <v>0.74342105263157898</v>
      </c>
      <c r="G36" s="2">
        <v>131</v>
      </c>
      <c r="H36" s="8">
        <f t="shared" si="1"/>
        <v>0.86184210526315785</v>
      </c>
      <c r="I36" s="2">
        <v>151</v>
      </c>
      <c r="J36" s="8">
        <f t="shared" si="2"/>
        <v>1.0134228187919463</v>
      </c>
      <c r="K36" s="2">
        <v>156</v>
      </c>
      <c r="L36" s="8">
        <f t="shared" si="3"/>
        <v>1.0263157894736843</v>
      </c>
      <c r="M36" s="2">
        <v>150</v>
      </c>
      <c r="N36" s="8">
        <f t="shared" si="4"/>
        <v>1.0067114093959733</v>
      </c>
      <c r="O36" s="2">
        <v>157</v>
      </c>
      <c r="P36" s="8">
        <f t="shared" si="5"/>
        <v>1.0328947368421053</v>
      </c>
      <c r="Q36" s="2">
        <v>153</v>
      </c>
      <c r="R36" s="8">
        <f t="shared" si="6"/>
        <v>1.0268456375838926</v>
      </c>
      <c r="S36" s="2">
        <v>159</v>
      </c>
      <c r="T36" s="8">
        <f t="shared" si="7"/>
        <v>1.0460526315789473</v>
      </c>
      <c r="U36" s="2">
        <v>152</v>
      </c>
      <c r="V36" s="8">
        <f t="shared" si="8"/>
        <v>1.0201342281879195</v>
      </c>
    </row>
    <row r="37" spans="1:22" x14ac:dyDescent="0.25">
      <c r="A37" s="2" t="s">
        <v>5</v>
      </c>
      <c r="B37" s="2" t="s">
        <v>41</v>
      </c>
      <c r="C37" s="45">
        <v>629</v>
      </c>
      <c r="D37" s="45">
        <v>539</v>
      </c>
      <c r="E37" s="2">
        <v>433</v>
      </c>
      <c r="F37" s="8">
        <f t="shared" si="0"/>
        <v>0.68839427662957076</v>
      </c>
      <c r="G37" s="2">
        <v>391</v>
      </c>
      <c r="H37" s="8">
        <f t="shared" si="1"/>
        <v>0.6216216216216216</v>
      </c>
      <c r="I37" s="2">
        <v>350</v>
      </c>
      <c r="J37" s="8">
        <f t="shared" si="2"/>
        <v>0.64935064935064934</v>
      </c>
      <c r="K37" s="2">
        <v>421</v>
      </c>
      <c r="L37" s="8">
        <f t="shared" si="3"/>
        <v>0.66931637519872811</v>
      </c>
      <c r="M37" s="2">
        <v>429</v>
      </c>
      <c r="N37" s="8">
        <f t="shared" si="4"/>
        <v>0.79591836734693877</v>
      </c>
      <c r="O37" s="2">
        <v>433</v>
      </c>
      <c r="P37" s="8">
        <f t="shared" si="5"/>
        <v>0.68839427662957076</v>
      </c>
      <c r="Q37" s="2">
        <v>439</v>
      </c>
      <c r="R37" s="8">
        <f t="shared" si="6"/>
        <v>0.8144712430426716</v>
      </c>
      <c r="S37" s="2">
        <v>392</v>
      </c>
      <c r="T37" s="8">
        <f t="shared" si="7"/>
        <v>0.62321144674085849</v>
      </c>
      <c r="U37" s="2">
        <v>443</v>
      </c>
      <c r="V37" s="8">
        <f t="shared" si="8"/>
        <v>0.82189239332096475</v>
      </c>
    </row>
    <row r="38" spans="1:22" x14ac:dyDescent="0.25">
      <c r="A38" s="2" t="s">
        <v>2</v>
      </c>
      <c r="B38" s="2" t="s">
        <v>42</v>
      </c>
      <c r="C38" s="45">
        <v>113</v>
      </c>
      <c r="D38" s="45">
        <v>106</v>
      </c>
      <c r="E38" s="2">
        <v>105</v>
      </c>
      <c r="F38" s="8">
        <f t="shared" si="0"/>
        <v>0.92920353982300885</v>
      </c>
      <c r="G38" s="2">
        <v>102</v>
      </c>
      <c r="H38" s="8">
        <f t="shared" si="1"/>
        <v>0.90265486725663713</v>
      </c>
      <c r="I38" s="2">
        <v>115</v>
      </c>
      <c r="J38" s="8">
        <f t="shared" si="2"/>
        <v>1.0849056603773586</v>
      </c>
      <c r="K38" s="2">
        <v>104</v>
      </c>
      <c r="L38" s="8">
        <f t="shared" si="3"/>
        <v>0.92035398230088494</v>
      </c>
      <c r="M38" s="2">
        <v>116</v>
      </c>
      <c r="N38" s="8">
        <f t="shared" si="4"/>
        <v>1.0943396226415094</v>
      </c>
      <c r="O38" s="2">
        <v>102</v>
      </c>
      <c r="P38" s="8">
        <f t="shared" si="5"/>
        <v>0.90265486725663713</v>
      </c>
      <c r="Q38" s="2">
        <v>120</v>
      </c>
      <c r="R38" s="8">
        <f t="shared" si="6"/>
        <v>1.1320754716981132</v>
      </c>
      <c r="S38" s="2">
        <v>96</v>
      </c>
      <c r="T38" s="8">
        <f t="shared" si="7"/>
        <v>0.84955752212389379</v>
      </c>
      <c r="U38" s="2">
        <v>110</v>
      </c>
      <c r="V38" s="8">
        <f t="shared" si="8"/>
        <v>1.0377358490566038</v>
      </c>
    </row>
    <row r="39" spans="1:22" x14ac:dyDescent="0.25">
      <c r="A39" s="2" t="s">
        <v>5</v>
      </c>
      <c r="B39" s="2" t="s">
        <v>43</v>
      </c>
      <c r="C39" s="45">
        <v>331</v>
      </c>
      <c r="D39" s="45">
        <v>448</v>
      </c>
      <c r="E39" s="2">
        <v>366</v>
      </c>
      <c r="F39" s="8">
        <f t="shared" si="0"/>
        <v>1.1057401812688821</v>
      </c>
      <c r="G39" s="2">
        <v>347</v>
      </c>
      <c r="H39" s="8">
        <f t="shared" si="1"/>
        <v>1.0483383685800605</v>
      </c>
      <c r="I39" s="2">
        <v>360</v>
      </c>
      <c r="J39" s="8">
        <f t="shared" si="2"/>
        <v>0.8035714285714286</v>
      </c>
      <c r="K39" s="2">
        <v>335</v>
      </c>
      <c r="L39" s="8">
        <f t="shared" si="3"/>
        <v>1.012084592145015</v>
      </c>
      <c r="M39" s="2">
        <v>320</v>
      </c>
      <c r="N39" s="8">
        <f t="shared" si="4"/>
        <v>0.7142857142857143</v>
      </c>
      <c r="O39" s="2">
        <v>334</v>
      </c>
      <c r="P39" s="8">
        <f t="shared" si="5"/>
        <v>1.0090634441087614</v>
      </c>
      <c r="Q39" s="2">
        <v>332</v>
      </c>
      <c r="R39" s="8">
        <f t="shared" si="6"/>
        <v>0.7410714285714286</v>
      </c>
      <c r="S39" s="2">
        <v>320</v>
      </c>
      <c r="T39" s="8">
        <f t="shared" si="7"/>
        <v>0.96676737160120851</v>
      </c>
      <c r="U39" s="2">
        <v>352</v>
      </c>
      <c r="V39" s="8">
        <f t="shared" si="8"/>
        <v>0.7857142857142857</v>
      </c>
    </row>
    <row r="40" spans="1:22" x14ac:dyDescent="0.25">
      <c r="A40" s="2" t="s">
        <v>3</v>
      </c>
      <c r="B40" s="2" t="s">
        <v>44</v>
      </c>
      <c r="C40" s="45">
        <v>512</v>
      </c>
      <c r="D40" s="45">
        <v>539</v>
      </c>
      <c r="E40" s="2">
        <v>409</v>
      </c>
      <c r="F40" s="8">
        <f t="shared" si="0"/>
        <v>0.798828125</v>
      </c>
      <c r="G40" s="2">
        <v>335</v>
      </c>
      <c r="H40" s="8">
        <f t="shared" si="1"/>
        <v>0.654296875</v>
      </c>
      <c r="I40" s="2">
        <v>409</v>
      </c>
      <c r="J40" s="8">
        <f t="shared" si="2"/>
        <v>0.75881261595547311</v>
      </c>
      <c r="K40" s="2">
        <v>360</v>
      </c>
      <c r="L40" s="8">
        <f t="shared" si="3"/>
        <v>0.703125</v>
      </c>
      <c r="M40" s="2">
        <v>387</v>
      </c>
      <c r="N40" s="8">
        <f t="shared" si="4"/>
        <v>0.71799628942486082</v>
      </c>
      <c r="O40" s="2">
        <v>398</v>
      </c>
      <c r="P40" s="8">
        <f t="shared" si="5"/>
        <v>0.77734375</v>
      </c>
      <c r="Q40" s="2">
        <v>434</v>
      </c>
      <c r="R40" s="8">
        <f t="shared" si="6"/>
        <v>0.80519480519480524</v>
      </c>
      <c r="S40" s="2">
        <v>313</v>
      </c>
      <c r="T40" s="8">
        <f t="shared" si="7"/>
        <v>0.611328125</v>
      </c>
      <c r="U40" s="2">
        <v>426</v>
      </c>
      <c r="V40" s="8">
        <f t="shared" si="8"/>
        <v>0.79035250463821893</v>
      </c>
    </row>
    <row r="41" spans="1:22" x14ac:dyDescent="0.25">
      <c r="A41" s="2" t="s">
        <v>5</v>
      </c>
      <c r="B41" s="2" t="s">
        <v>45</v>
      </c>
      <c r="C41" s="45">
        <v>122</v>
      </c>
      <c r="D41" s="45">
        <v>150</v>
      </c>
      <c r="E41" s="2">
        <v>111</v>
      </c>
      <c r="F41" s="8">
        <f t="shared" si="0"/>
        <v>0.9098360655737705</v>
      </c>
      <c r="G41" s="2">
        <v>144</v>
      </c>
      <c r="H41" s="8">
        <f t="shared" si="1"/>
        <v>1.180327868852459</v>
      </c>
      <c r="I41" s="2">
        <v>151</v>
      </c>
      <c r="J41" s="8">
        <f t="shared" si="2"/>
        <v>1.0066666666666666</v>
      </c>
      <c r="K41" s="2">
        <v>144</v>
      </c>
      <c r="L41" s="8">
        <f t="shared" si="3"/>
        <v>1.180327868852459</v>
      </c>
      <c r="M41" s="2">
        <v>182</v>
      </c>
      <c r="N41" s="8">
        <f t="shared" si="4"/>
        <v>1.2133333333333334</v>
      </c>
      <c r="O41" s="2">
        <v>141</v>
      </c>
      <c r="P41" s="8">
        <f t="shared" si="5"/>
        <v>1.1557377049180328</v>
      </c>
      <c r="Q41" s="2">
        <v>175</v>
      </c>
      <c r="R41" s="8">
        <f t="shared" si="6"/>
        <v>1.1666666666666667</v>
      </c>
      <c r="S41" s="2">
        <v>122</v>
      </c>
      <c r="T41" s="8">
        <f t="shared" si="7"/>
        <v>1</v>
      </c>
      <c r="U41" s="2">
        <v>162</v>
      </c>
      <c r="V41" s="8">
        <f t="shared" si="8"/>
        <v>1.08</v>
      </c>
    </row>
    <row r="42" spans="1:22" x14ac:dyDescent="0.25">
      <c r="A42" s="2" t="s">
        <v>2</v>
      </c>
      <c r="B42" s="2" t="s">
        <v>46</v>
      </c>
      <c r="C42" s="45">
        <v>188</v>
      </c>
      <c r="D42" s="45">
        <v>191</v>
      </c>
      <c r="E42" s="2">
        <v>166</v>
      </c>
      <c r="F42" s="8">
        <f t="shared" si="0"/>
        <v>0.88297872340425532</v>
      </c>
      <c r="G42" s="2">
        <v>157</v>
      </c>
      <c r="H42" s="8">
        <f t="shared" si="1"/>
        <v>0.83510638297872342</v>
      </c>
      <c r="I42" s="2">
        <v>177</v>
      </c>
      <c r="J42" s="8">
        <f t="shared" si="2"/>
        <v>0.92670157068062831</v>
      </c>
      <c r="K42" s="2">
        <v>165</v>
      </c>
      <c r="L42" s="8">
        <f t="shared" si="3"/>
        <v>0.87765957446808507</v>
      </c>
      <c r="M42" s="2">
        <v>160</v>
      </c>
      <c r="N42" s="8">
        <f t="shared" si="4"/>
        <v>0.83769633507853403</v>
      </c>
      <c r="O42" s="2">
        <v>169</v>
      </c>
      <c r="P42" s="8">
        <f t="shared" si="5"/>
        <v>0.89893617021276595</v>
      </c>
      <c r="Q42" s="2">
        <v>170</v>
      </c>
      <c r="R42" s="8">
        <f t="shared" si="6"/>
        <v>0.89005235602094246</v>
      </c>
      <c r="S42" s="2">
        <v>150</v>
      </c>
      <c r="T42" s="8">
        <f t="shared" si="7"/>
        <v>0.7978723404255319</v>
      </c>
      <c r="U42" s="2">
        <v>173</v>
      </c>
      <c r="V42" s="8">
        <f t="shared" si="8"/>
        <v>0.90575916230366493</v>
      </c>
    </row>
    <row r="43" spans="1:22" x14ac:dyDescent="0.25">
      <c r="A43" s="2" t="s">
        <v>2</v>
      </c>
      <c r="B43" s="2" t="s">
        <v>47</v>
      </c>
      <c r="C43" s="45">
        <v>104</v>
      </c>
      <c r="D43" s="45">
        <v>112</v>
      </c>
      <c r="E43" s="2">
        <v>98</v>
      </c>
      <c r="F43" s="8">
        <f t="shared" si="0"/>
        <v>0.94230769230769229</v>
      </c>
      <c r="G43" s="2">
        <v>95</v>
      </c>
      <c r="H43" s="8">
        <f t="shared" si="1"/>
        <v>0.91346153846153844</v>
      </c>
      <c r="I43" s="2">
        <v>129</v>
      </c>
      <c r="J43" s="8">
        <f t="shared" si="2"/>
        <v>1.1517857142857142</v>
      </c>
      <c r="K43" s="2">
        <v>112</v>
      </c>
      <c r="L43" s="8">
        <f t="shared" si="3"/>
        <v>1.0769230769230769</v>
      </c>
      <c r="M43" s="2">
        <v>124</v>
      </c>
      <c r="N43" s="8">
        <f t="shared" si="4"/>
        <v>1.1071428571428572</v>
      </c>
      <c r="O43" s="2">
        <v>109</v>
      </c>
      <c r="P43" s="8">
        <f t="shared" si="5"/>
        <v>1.0480769230769231</v>
      </c>
      <c r="Q43" s="2">
        <v>130</v>
      </c>
      <c r="R43" s="8">
        <f t="shared" si="6"/>
        <v>1.1607142857142858</v>
      </c>
      <c r="S43" s="2">
        <v>87</v>
      </c>
      <c r="T43" s="8">
        <f t="shared" si="7"/>
        <v>0.83653846153846156</v>
      </c>
      <c r="U43" s="2">
        <v>127</v>
      </c>
      <c r="V43" s="8">
        <f t="shared" si="8"/>
        <v>1.1339285714285714</v>
      </c>
    </row>
    <row r="44" spans="1:22" x14ac:dyDescent="0.25">
      <c r="A44" s="2" t="s">
        <v>4</v>
      </c>
      <c r="B44" s="2" t="s">
        <v>48</v>
      </c>
      <c r="C44" s="45">
        <v>2566</v>
      </c>
      <c r="D44" s="45">
        <v>2837</v>
      </c>
      <c r="E44" s="2">
        <v>1985</v>
      </c>
      <c r="F44" s="8">
        <f t="shared" si="0"/>
        <v>0.77357755261106786</v>
      </c>
      <c r="G44" s="2">
        <v>1828</v>
      </c>
      <c r="H44" s="8">
        <f t="shared" si="1"/>
        <v>0.71239282930631331</v>
      </c>
      <c r="I44" s="2">
        <v>1621</v>
      </c>
      <c r="J44" s="8">
        <f t="shared" si="2"/>
        <v>0.57137821642580189</v>
      </c>
      <c r="K44" s="2">
        <v>1680</v>
      </c>
      <c r="L44" s="8">
        <f t="shared" si="3"/>
        <v>0.65471551052221355</v>
      </c>
      <c r="M44" s="2">
        <v>1568</v>
      </c>
      <c r="N44" s="8">
        <f t="shared" si="4"/>
        <v>0.55269651039830803</v>
      </c>
      <c r="O44" s="2">
        <v>1774</v>
      </c>
      <c r="P44" s="8">
        <f t="shared" si="5"/>
        <v>0.69134840218238502</v>
      </c>
      <c r="Q44" s="2">
        <v>1834</v>
      </c>
      <c r="R44" s="8">
        <f t="shared" si="6"/>
        <v>0.64645752555516389</v>
      </c>
      <c r="S44" s="2">
        <v>1622</v>
      </c>
      <c r="T44" s="8">
        <f t="shared" si="7"/>
        <v>0.6321122369446609</v>
      </c>
      <c r="U44" s="2">
        <v>1842</v>
      </c>
      <c r="V44" s="8">
        <f t="shared" si="8"/>
        <v>0.64927740571025727</v>
      </c>
    </row>
    <row r="45" spans="1:22" x14ac:dyDescent="0.25">
      <c r="A45" s="2" t="s">
        <v>4</v>
      </c>
      <c r="B45" s="2" t="s">
        <v>49</v>
      </c>
      <c r="C45" s="45">
        <v>181</v>
      </c>
      <c r="D45" s="45">
        <v>227</v>
      </c>
      <c r="E45" s="2">
        <v>125</v>
      </c>
      <c r="F45" s="8">
        <f t="shared" si="0"/>
        <v>0.69060773480662985</v>
      </c>
      <c r="G45" s="2">
        <v>143</v>
      </c>
      <c r="H45" s="8">
        <f t="shared" si="1"/>
        <v>0.79005524861878451</v>
      </c>
      <c r="I45" s="2">
        <v>142</v>
      </c>
      <c r="J45" s="8">
        <f t="shared" si="2"/>
        <v>0.62555066079295152</v>
      </c>
      <c r="K45" s="2">
        <v>153</v>
      </c>
      <c r="L45" s="8">
        <f t="shared" si="3"/>
        <v>0.84530386740331487</v>
      </c>
      <c r="M45" s="2">
        <v>119</v>
      </c>
      <c r="N45" s="8">
        <f t="shared" si="4"/>
        <v>0.52422907488986781</v>
      </c>
      <c r="O45" s="2">
        <v>164</v>
      </c>
      <c r="P45" s="8">
        <f t="shared" si="5"/>
        <v>0.90607734806629836</v>
      </c>
      <c r="Q45" s="2">
        <v>133</v>
      </c>
      <c r="R45" s="8">
        <f t="shared" si="6"/>
        <v>0.58590308370044053</v>
      </c>
      <c r="S45" s="2">
        <v>161</v>
      </c>
      <c r="T45" s="8">
        <f t="shared" si="7"/>
        <v>0.88950276243093918</v>
      </c>
      <c r="U45" s="2">
        <v>134</v>
      </c>
      <c r="V45" s="8">
        <f t="shared" si="8"/>
        <v>0.5903083700440529</v>
      </c>
    </row>
    <row r="46" spans="1:22" x14ac:dyDescent="0.25">
      <c r="A46" s="2" t="s">
        <v>5</v>
      </c>
      <c r="B46" s="2" t="s">
        <v>50</v>
      </c>
      <c r="C46" s="45">
        <v>588</v>
      </c>
      <c r="D46" s="45">
        <v>556</v>
      </c>
      <c r="E46" s="2">
        <v>520</v>
      </c>
      <c r="F46" s="8">
        <f t="shared" si="0"/>
        <v>0.88435374149659862</v>
      </c>
      <c r="G46" s="2">
        <v>492</v>
      </c>
      <c r="H46" s="8">
        <f t="shared" si="1"/>
        <v>0.83673469387755106</v>
      </c>
      <c r="I46" s="2">
        <v>487</v>
      </c>
      <c r="J46" s="8">
        <f t="shared" si="2"/>
        <v>0.87589928057553956</v>
      </c>
      <c r="K46" s="2">
        <v>537</v>
      </c>
      <c r="L46" s="8">
        <f t="shared" si="3"/>
        <v>0.91326530612244894</v>
      </c>
      <c r="M46" s="2">
        <v>487</v>
      </c>
      <c r="N46" s="8">
        <f t="shared" si="4"/>
        <v>0.87589928057553956</v>
      </c>
      <c r="O46" s="2">
        <v>553</v>
      </c>
      <c r="P46" s="8">
        <f t="shared" si="5"/>
        <v>0.94047619047619047</v>
      </c>
      <c r="Q46" s="2">
        <v>506</v>
      </c>
      <c r="R46" s="8">
        <f t="shared" si="6"/>
        <v>0.91007194244604317</v>
      </c>
      <c r="S46" s="2">
        <v>421</v>
      </c>
      <c r="T46" s="8">
        <f t="shared" si="7"/>
        <v>0.71598639455782309</v>
      </c>
      <c r="U46" s="2">
        <v>534</v>
      </c>
      <c r="V46" s="8">
        <f t="shared" si="8"/>
        <v>0.96043165467625902</v>
      </c>
    </row>
    <row r="47" spans="1:22" x14ac:dyDescent="0.25">
      <c r="A47" s="2" t="s">
        <v>2</v>
      </c>
      <c r="B47" s="2" t="s">
        <v>51</v>
      </c>
      <c r="C47" s="45">
        <v>202</v>
      </c>
      <c r="D47" s="45">
        <v>243</v>
      </c>
      <c r="E47" s="2">
        <v>239</v>
      </c>
      <c r="F47" s="8">
        <f t="shared" si="0"/>
        <v>1.1831683168316831</v>
      </c>
      <c r="G47" s="2">
        <v>217</v>
      </c>
      <c r="H47" s="8">
        <f t="shared" si="1"/>
        <v>1.0742574257425743</v>
      </c>
      <c r="I47" s="2">
        <v>232</v>
      </c>
      <c r="J47" s="8">
        <f t="shared" si="2"/>
        <v>0.95473251028806583</v>
      </c>
      <c r="K47" s="2">
        <v>232</v>
      </c>
      <c r="L47" s="8">
        <f t="shared" si="3"/>
        <v>1.1485148514851484</v>
      </c>
      <c r="M47" s="2">
        <v>238</v>
      </c>
      <c r="N47" s="8">
        <f t="shared" si="4"/>
        <v>0.97942386831275718</v>
      </c>
      <c r="O47" s="2">
        <v>227</v>
      </c>
      <c r="P47" s="8">
        <f t="shared" si="5"/>
        <v>1.1237623762376239</v>
      </c>
      <c r="Q47" s="2">
        <v>223</v>
      </c>
      <c r="R47" s="8">
        <f t="shared" si="6"/>
        <v>0.91769547325102885</v>
      </c>
      <c r="S47" s="2">
        <v>192</v>
      </c>
      <c r="T47" s="8">
        <f t="shared" si="7"/>
        <v>0.95049504950495045</v>
      </c>
      <c r="U47" s="2">
        <v>239</v>
      </c>
      <c r="V47" s="8">
        <f t="shared" si="8"/>
        <v>0.98353909465020573</v>
      </c>
    </row>
    <row r="48" spans="1:22" x14ac:dyDescent="0.25">
      <c r="A48" s="2" t="s">
        <v>4</v>
      </c>
      <c r="B48" s="2" t="s">
        <v>52</v>
      </c>
      <c r="C48" s="45">
        <v>153</v>
      </c>
      <c r="D48" s="45">
        <v>145</v>
      </c>
      <c r="E48" s="2">
        <v>149</v>
      </c>
      <c r="F48" s="8">
        <f t="shared" si="0"/>
        <v>0.97385620915032678</v>
      </c>
      <c r="G48" s="2">
        <v>126</v>
      </c>
      <c r="H48" s="8">
        <f t="shared" si="1"/>
        <v>0.82352941176470584</v>
      </c>
      <c r="I48" s="2">
        <v>155</v>
      </c>
      <c r="J48" s="8">
        <f t="shared" si="2"/>
        <v>1.0689655172413792</v>
      </c>
      <c r="K48" s="2">
        <v>146</v>
      </c>
      <c r="L48" s="8">
        <f t="shared" si="3"/>
        <v>0.95424836601307195</v>
      </c>
      <c r="M48" s="2">
        <v>162</v>
      </c>
      <c r="N48" s="8">
        <f t="shared" si="4"/>
        <v>1.1172413793103448</v>
      </c>
      <c r="O48" s="2">
        <v>145</v>
      </c>
      <c r="P48" s="8">
        <f t="shared" si="5"/>
        <v>0.94771241830065356</v>
      </c>
      <c r="Q48" s="2">
        <v>164</v>
      </c>
      <c r="R48" s="8">
        <f t="shared" si="6"/>
        <v>1.1310344827586207</v>
      </c>
      <c r="S48" s="2">
        <v>143</v>
      </c>
      <c r="T48" s="8">
        <f t="shared" si="7"/>
        <v>0.934640522875817</v>
      </c>
      <c r="U48" s="2">
        <v>155</v>
      </c>
      <c r="V48" s="8">
        <f t="shared" si="8"/>
        <v>1.0689655172413792</v>
      </c>
    </row>
    <row r="49" spans="1:22" x14ac:dyDescent="0.25">
      <c r="A49" s="2" t="s">
        <v>5</v>
      </c>
      <c r="B49" s="2" t="s">
        <v>53</v>
      </c>
      <c r="C49" s="45">
        <v>288</v>
      </c>
      <c r="D49" s="45">
        <v>329</v>
      </c>
      <c r="E49" s="2">
        <v>177</v>
      </c>
      <c r="F49" s="8">
        <f t="shared" si="0"/>
        <v>0.61458333333333337</v>
      </c>
      <c r="G49" s="2">
        <v>215</v>
      </c>
      <c r="H49" s="8">
        <f t="shared" si="1"/>
        <v>0.74652777777777779</v>
      </c>
      <c r="I49" s="2">
        <v>206</v>
      </c>
      <c r="J49" s="8">
        <f t="shared" si="2"/>
        <v>0.62613981762917936</v>
      </c>
      <c r="K49" s="2">
        <v>211</v>
      </c>
      <c r="L49" s="8">
        <f t="shared" si="3"/>
        <v>0.73263888888888884</v>
      </c>
      <c r="M49" s="2">
        <v>214</v>
      </c>
      <c r="N49" s="8">
        <f t="shared" si="4"/>
        <v>0.65045592705167177</v>
      </c>
      <c r="O49" s="2">
        <v>217</v>
      </c>
      <c r="P49" s="8">
        <f t="shared" si="5"/>
        <v>0.75347222222222221</v>
      </c>
      <c r="Q49" s="2">
        <v>215</v>
      </c>
      <c r="R49" s="8">
        <f t="shared" si="6"/>
        <v>0.65349544072948329</v>
      </c>
      <c r="S49" s="2">
        <v>183</v>
      </c>
      <c r="T49" s="8">
        <f t="shared" si="7"/>
        <v>0.63541666666666663</v>
      </c>
      <c r="U49" s="2">
        <v>217</v>
      </c>
      <c r="V49" s="8">
        <f t="shared" si="8"/>
        <v>0.65957446808510634</v>
      </c>
    </row>
    <row r="50" spans="1:22" x14ac:dyDescent="0.25">
      <c r="A50" s="2" t="s">
        <v>3</v>
      </c>
      <c r="B50" s="2" t="s">
        <v>54</v>
      </c>
      <c r="C50" s="45">
        <v>278</v>
      </c>
      <c r="D50" s="45">
        <v>264</v>
      </c>
      <c r="E50" s="2">
        <v>242</v>
      </c>
      <c r="F50" s="8">
        <f t="shared" si="0"/>
        <v>0.87050359712230219</v>
      </c>
      <c r="G50" s="2">
        <v>193</v>
      </c>
      <c r="H50" s="8">
        <f t="shared" si="1"/>
        <v>0.69424460431654678</v>
      </c>
      <c r="I50" s="2">
        <v>277</v>
      </c>
      <c r="J50" s="8">
        <f t="shared" si="2"/>
        <v>1.0492424242424243</v>
      </c>
      <c r="K50" s="2">
        <v>235</v>
      </c>
      <c r="L50" s="8">
        <f t="shared" si="3"/>
        <v>0.84532374100719421</v>
      </c>
      <c r="M50" s="2">
        <v>246</v>
      </c>
      <c r="N50" s="8">
        <f t="shared" si="4"/>
        <v>0.93181818181818177</v>
      </c>
      <c r="O50" s="2">
        <v>238</v>
      </c>
      <c r="P50" s="8">
        <f t="shared" si="5"/>
        <v>0.85611510791366907</v>
      </c>
      <c r="Q50" s="2">
        <v>265</v>
      </c>
      <c r="R50" s="8">
        <f t="shared" si="6"/>
        <v>1.0037878787878789</v>
      </c>
      <c r="S50" s="2">
        <v>211</v>
      </c>
      <c r="T50" s="8">
        <f t="shared" si="7"/>
        <v>0.75899280575539574</v>
      </c>
      <c r="U50" s="2">
        <v>283</v>
      </c>
      <c r="V50" s="8">
        <f t="shared" si="8"/>
        <v>1.071969696969697</v>
      </c>
    </row>
    <row r="51" spans="1:22" x14ac:dyDescent="0.25">
      <c r="A51" s="2" t="s">
        <v>3</v>
      </c>
      <c r="B51" s="2" t="s">
        <v>55</v>
      </c>
      <c r="C51" s="45">
        <v>76</v>
      </c>
      <c r="D51" s="45">
        <v>73</v>
      </c>
      <c r="E51" s="2">
        <v>70</v>
      </c>
      <c r="F51" s="8">
        <f t="shared" si="0"/>
        <v>0.92105263157894735</v>
      </c>
      <c r="G51" s="2">
        <v>56</v>
      </c>
      <c r="H51" s="8">
        <f t="shared" si="1"/>
        <v>0.73684210526315785</v>
      </c>
      <c r="I51" s="2">
        <v>84</v>
      </c>
      <c r="J51" s="8">
        <f t="shared" si="2"/>
        <v>1.1506849315068493</v>
      </c>
      <c r="K51" s="2">
        <v>73</v>
      </c>
      <c r="L51" s="8">
        <f t="shared" si="3"/>
        <v>0.96052631578947367</v>
      </c>
      <c r="M51" s="2">
        <v>89</v>
      </c>
      <c r="N51" s="8">
        <f t="shared" si="4"/>
        <v>1.2191780821917808</v>
      </c>
      <c r="O51" s="2">
        <v>68</v>
      </c>
      <c r="P51" s="8">
        <f t="shared" si="5"/>
        <v>0.89473684210526316</v>
      </c>
      <c r="Q51" s="2">
        <v>80</v>
      </c>
      <c r="R51" s="8">
        <f t="shared" si="6"/>
        <v>1.095890410958904</v>
      </c>
      <c r="S51" s="2">
        <v>68</v>
      </c>
      <c r="T51" s="8">
        <f t="shared" si="7"/>
        <v>0.89473684210526316</v>
      </c>
      <c r="U51" s="2">
        <v>87</v>
      </c>
      <c r="V51" s="8">
        <f t="shared" si="8"/>
        <v>1.1917808219178083</v>
      </c>
    </row>
    <row r="52" spans="1:22" x14ac:dyDescent="0.25">
      <c r="A52" s="2" t="s">
        <v>5</v>
      </c>
      <c r="B52" s="2" t="s">
        <v>56</v>
      </c>
      <c r="C52" s="45">
        <v>240</v>
      </c>
      <c r="D52" s="45">
        <v>244</v>
      </c>
      <c r="E52" s="2">
        <v>234</v>
      </c>
      <c r="F52" s="8">
        <f t="shared" si="0"/>
        <v>0.97499999999999998</v>
      </c>
      <c r="G52" s="2">
        <v>215</v>
      </c>
      <c r="H52" s="8">
        <f t="shared" si="1"/>
        <v>0.89583333333333337</v>
      </c>
      <c r="I52" s="2">
        <v>246</v>
      </c>
      <c r="J52" s="8">
        <f t="shared" si="2"/>
        <v>1.0081967213114753</v>
      </c>
      <c r="K52" s="2">
        <v>240</v>
      </c>
      <c r="L52" s="8">
        <f t="shared" si="3"/>
        <v>1</v>
      </c>
      <c r="M52" s="2">
        <v>259</v>
      </c>
      <c r="N52" s="8">
        <f t="shared" si="4"/>
        <v>1.0614754098360655</v>
      </c>
      <c r="O52" s="2">
        <v>244</v>
      </c>
      <c r="P52" s="8">
        <f t="shared" si="5"/>
        <v>1.0166666666666666</v>
      </c>
      <c r="Q52" s="2">
        <v>264</v>
      </c>
      <c r="R52" s="8">
        <f t="shared" si="6"/>
        <v>1.0819672131147542</v>
      </c>
      <c r="S52" s="2">
        <v>217</v>
      </c>
      <c r="T52" s="8">
        <f t="shared" si="7"/>
        <v>0.90416666666666667</v>
      </c>
      <c r="U52" s="2">
        <v>262</v>
      </c>
      <c r="V52" s="8">
        <f t="shared" si="8"/>
        <v>1.0737704918032787</v>
      </c>
    </row>
    <row r="53" spans="1:22" x14ac:dyDescent="0.25">
      <c r="A53" s="2" t="s">
        <v>5</v>
      </c>
      <c r="B53" s="2" t="s">
        <v>57</v>
      </c>
      <c r="C53" s="45">
        <v>142</v>
      </c>
      <c r="D53" s="45">
        <v>190</v>
      </c>
      <c r="E53" s="2">
        <v>124</v>
      </c>
      <c r="F53" s="8">
        <f t="shared" si="0"/>
        <v>0.87323943661971826</v>
      </c>
      <c r="G53" s="2">
        <v>161</v>
      </c>
      <c r="H53" s="8">
        <f t="shared" si="1"/>
        <v>1.1338028169014085</v>
      </c>
      <c r="I53" s="2">
        <v>165</v>
      </c>
      <c r="J53" s="8">
        <f t="shared" si="2"/>
        <v>0.86842105263157898</v>
      </c>
      <c r="K53" s="2">
        <v>165</v>
      </c>
      <c r="L53" s="8">
        <f t="shared" si="3"/>
        <v>1.1619718309859155</v>
      </c>
      <c r="M53" s="2">
        <v>189</v>
      </c>
      <c r="N53" s="8">
        <f t="shared" si="4"/>
        <v>0.99473684210526314</v>
      </c>
      <c r="O53" s="2">
        <v>153</v>
      </c>
      <c r="P53" s="8">
        <f t="shared" si="5"/>
        <v>1.0774647887323943</v>
      </c>
      <c r="Q53" s="2">
        <v>184</v>
      </c>
      <c r="R53" s="8">
        <f t="shared" si="6"/>
        <v>0.96842105263157896</v>
      </c>
      <c r="S53" s="2">
        <v>149</v>
      </c>
      <c r="T53" s="8">
        <f t="shared" si="7"/>
        <v>1.0492957746478873</v>
      </c>
      <c r="U53" s="2">
        <v>180</v>
      </c>
      <c r="V53" s="8">
        <f t="shared" si="8"/>
        <v>0.94736842105263153</v>
      </c>
    </row>
    <row r="54" spans="1:22" x14ac:dyDescent="0.25">
      <c r="A54" s="2" t="s">
        <v>3</v>
      </c>
      <c r="B54" s="2" t="s">
        <v>58</v>
      </c>
      <c r="C54" s="45">
        <v>713</v>
      </c>
      <c r="D54" s="45">
        <v>685</v>
      </c>
      <c r="E54" s="2">
        <v>552</v>
      </c>
      <c r="F54" s="8">
        <f t="shared" si="0"/>
        <v>0.77419354838709675</v>
      </c>
      <c r="G54" s="2">
        <v>482</v>
      </c>
      <c r="H54" s="8">
        <f t="shared" si="1"/>
        <v>0.67601683029453019</v>
      </c>
      <c r="I54" s="2">
        <v>611</v>
      </c>
      <c r="J54" s="8">
        <f t="shared" si="2"/>
        <v>0.89197080291970798</v>
      </c>
      <c r="K54" s="2">
        <v>544</v>
      </c>
      <c r="L54" s="8">
        <f t="shared" si="3"/>
        <v>0.76297335203366057</v>
      </c>
      <c r="M54" s="2">
        <v>637</v>
      </c>
      <c r="N54" s="8">
        <f t="shared" si="4"/>
        <v>0.92992700729927003</v>
      </c>
      <c r="O54" s="2">
        <v>538</v>
      </c>
      <c r="P54" s="8">
        <f t="shared" si="5"/>
        <v>0.75455820476858348</v>
      </c>
      <c r="Q54" s="2">
        <v>647</v>
      </c>
      <c r="R54" s="8">
        <f t="shared" si="6"/>
        <v>0.94452554744525552</v>
      </c>
      <c r="S54" s="2">
        <v>514</v>
      </c>
      <c r="T54" s="8">
        <f t="shared" si="7"/>
        <v>0.72089761570827493</v>
      </c>
      <c r="U54" s="2">
        <v>632</v>
      </c>
      <c r="V54" s="8">
        <f t="shared" si="8"/>
        <v>0.92262773722627733</v>
      </c>
    </row>
    <row r="55" spans="1:22" x14ac:dyDescent="0.25">
      <c r="A55" s="2" t="s">
        <v>4</v>
      </c>
      <c r="B55" s="2" t="s">
        <v>59</v>
      </c>
      <c r="C55" s="45">
        <v>224</v>
      </c>
      <c r="D55" s="45">
        <v>341</v>
      </c>
      <c r="E55" s="2">
        <v>222</v>
      </c>
      <c r="F55" s="8">
        <f t="shared" si="0"/>
        <v>0.9910714285714286</v>
      </c>
      <c r="G55" s="2">
        <v>212</v>
      </c>
      <c r="H55" s="8">
        <f t="shared" si="1"/>
        <v>0.9464285714285714</v>
      </c>
      <c r="I55" s="2">
        <v>194</v>
      </c>
      <c r="J55" s="8">
        <f t="shared" si="2"/>
        <v>0.56891495601173026</v>
      </c>
      <c r="K55" s="2">
        <v>213</v>
      </c>
      <c r="L55" s="8">
        <f t="shared" si="3"/>
        <v>0.9508928571428571</v>
      </c>
      <c r="M55" s="2">
        <v>181</v>
      </c>
      <c r="N55" s="8">
        <f t="shared" si="4"/>
        <v>0.53079178885630496</v>
      </c>
      <c r="O55" s="2">
        <v>219</v>
      </c>
      <c r="P55" s="8">
        <f t="shared" si="5"/>
        <v>0.9776785714285714</v>
      </c>
      <c r="Q55" s="2">
        <v>199</v>
      </c>
      <c r="R55" s="8">
        <f t="shared" si="6"/>
        <v>0.58357771260997071</v>
      </c>
      <c r="S55" s="2">
        <v>203</v>
      </c>
      <c r="T55" s="8">
        <f t="shared" si="7"/>
        <v>0.90625</v>
      </c>
      <c r="U55" s="2">
        <v>195</v>
      </c>
      <c r="V55" s="8">
        <f t="shared" si="8"/>
        <v>0.57184750733137835</v>
      </c>
    </row>
    <row r="56" spans="1:22" x14ac:dyDescent="0.25">
      <c r="A56" s="2" t="s">
        <v>3</v>
      </c>
      <c r="B56" s="2" t="s">
        <v>60</v>
      </c>
      <c r="C56" s="45">
        <v>305</v>
      </c>
      <c r="D56" s="45">
        <v>452</v>
      </c>
      <c r="E56" s="2">
        <v>351</v>
      </c>
      <c r="F56" s="8">
        <f t="shared" si="0"/>
        <v>1.1508196721311474</v>
      </c>
      <c r="G56" s="2">
        <v>309</v>
      </c>
      <c r="H56" s="8">
        <f t="shared" si="1"/>
        <v>1.0131147540983607</v>
      </c>
      <c r="I56" s="2">
        <v>285</v>
      </c>
      <c r="J56" s="8">
        <f t="shared" si="2"/>
        <v>0.63053097345132747</v>
      </c>
      <c r="K56" s="2">
        <v>266</v>
      </c>
      <c r="L56" s="8">
        <f t="shared" si="3"/>
        <v>0.87213114754098364</v>
      </c>
      <c r="M56" s="2">
        <v>240</v>
      </c>
      <c r="N56" s="8">
        <f t="shared" si="4"/>
        <v>0.53097345132743368</v>
      </c>
      <c r="O56" s="2">
        <v>327</v>
      </c>
      <c r="P56" s="8">
        <f t="shared" si="5"/>
        <v>1.0721311475409836</v>
      </c>
      <c r="Q56" s="2">
        <v>311</v>
      </c>
      <c r="R56" s="8">
        <f t="shared" si="6"/>
        <v>0.68805309734513276</v>
      </c>
      <c r="S56" s="2">
        <v>266</v>
      </c>
      <c r="T56" s="8">
        <f t="shared" si="7"/>
        <v>0.87213114754098364</v>
      </c>
      <c r="U56" s="2">
        <v>301</v>
      </c>
      <c r="V56" s="8">
        <f t="shared" si="8"/>
        <v>0.66592920353982299</v>
      </c>
    </row>
    <row r="57" spans="1:22" x14ac:dyDescent="0.25">
      <c r="A57" s="2" t="s">
        <v>3</v>
      </c>
      <c r="B57" s="2" t="s">
        <v>61</v>
      </c>
      <c r="C57" s="45">
        <v>362</v>
      </c>
      <c r="D57" s="45">
        <v>441</v>
      </c>
      <c r="E57" s="2">
        <v>278</v>
      </c>
      <c r="F57" s="8">
        <f t="shared" si="0"/>
        <v>0.76795580110497241</v>
      </c>
      <c r="G57" s="2">
        <v>245</v>
      </c>
      <c r="H57" s="8">
        <f t="shared" si="1"/>
        <v>0.67679558011049723</v>
      </c>
      <c r="I57" s="2">
        <v>226</v>
      </c>
      <c r="J57" s="8">
        <f t="shared" si="2"/>
        <v>0.51247165532879824</v>
      </c>
      <c r="K57" s="2">
        <v>291</v>
      </c>
      <c r="L57" s="8">
        <f t="shared" si="3"/>
        <v>0.80386740331491713</v>
      </c>
      <c r="M57" s="2">
        <v>245</v>
      </c>
      <c r="N57" s="8">
        <f t="shared" si="4"/>
        <v>0.55555555555555558</v>
      </c>
      <c r="O57" s="2">
        <v>282</v>
      </c>
      <c r="P57" s="8">
        <f t="shared" si="5"/>
        <v>0.77900552486187846</v>
      </c>
      <c r="Q57" s="2">
        <v>254</v>
      </c>
      <c r="R57" s="8">
        <f t="shared" si="6"/>
        <v>0.57596371882086173</v>
      </c>
      <c r="S57" s="2">
        <v>247</v>
      </c>
      <c r="T57" s="8">
        <f t="shared" si="7"/>
        <v>0.68232044198895025</v>
      </c>
      <c r="U57" s="2">
        <v>250</v>
      </c>
      <c r="V57" s="8">
        <f t="shared" si="8"/>
        <v>0.56689342403628118</v>
      </c>
    </row>
    <row r="58" spans="1:22" x14ac:dyDescent="0.25">
      <c r="A58" s="2" t="s">
        <v>5</v>
      </c>
      <c r="B58" s="2" t="s">
        <v>62</v>
      </c>
      <c r="C58" s="45">
        <v>340</v>
      </c>
      <c r="D58" s="45">
        <v>308</v>
      </c>
      <c r="E58" s="2">
        <v>266</v>
      </c>
      <c r="F58" s="8">
        <f t="shared" si="0"/>
        <v>0.78235294117647058</v>
      </c>
      <c r="G58" s="2">
        <v>250</v>
      </c>
      <c r="H58" s="8">
        <f t="shared" si="1"/>
        <v>0.73529411764705888</v>
      </c>
      <c r="I58" s="2">
        <v>231</v>
      </c>
      <c r="J58" s="8">
        <f t="shared" si="2"/>
        <v>0.75</v>
      </c>
      <c r="K58" s="2">
        <v>260</v>
      </c>
      <c r="L58" s="8">
        <f t="shared" si="3"/>
        <v>0.76470588235294112</v>
      </c>
      <c r="M58" s="2">
        <v>270</v>
      </c>
      <c r="N58" s="8">
        <f t="shared" si="4"/>
        <v>0.87662337662337664</v>
      </c>
      <c r="O58" s="2">
        <v>256</v>
      </c>
      <c r="P58" s="8">
        <f t="shared" si="5"/>
        <v>0.75294117647058822</v>
      </c>
      <c r="Q58" s="2">
        <v>259</v>
      </c>
      <c r="R58" s="8">
        <f t="shared" si="6"/>
        <v>0.84090909090909094</v>
      </c>
      <c r="S58" s="2">
        <v>245</v>
      </c>
      <c r="T58" s="8">
        <f t="shared" si="7"/>
        <v>0.72058823529411764</v>
      </c>
      <c r="U58" s="2">
        <v>298</v>
      </c>
      <c r="V58" s="8">
        <f t="shared" si="8"/>
        <v>0.96753246753246758</v>
      </c>
    </row>
    <row r="59" spans="1:22" x14ac:dyDescent="0.25">
      <c r="A59" s="2" t="s">
        <v>3</v>
      </c>
      <c r="B59" s="2" t="s">
        <v>63</v>
      </c>
      <c r="C59" s="45">
        <v>82</v>
      </c>
      <c r="D59" s="45">
        <v>116</v>
      </c>
      <c r="E59" s="2">
        <v>110</v>
      </c>
      <c r="F59" s="8">
        <f t="shared" si="0"/>
        <v>1.3414634146341464</v>
      </c>
      <c r="G59" s="2">
        <v>94</v>
      </c>
      <c r="H59" s="8">
        <f t="shared" si="1"/>
        <v>1.1463414634146341</v>
      </c>
      <c r="I59" s="2">
        <v>91</v>
      </c>
      <c r="J59" s="8">
        <f t="shared" si="2"/>
        <v>0.78448275862068961</v>
      </c>
      <c r="K59" s="2">
        <v>102</v>
      </c>
      <c r="L59" s="8">
        <f t="shared" si="3"/>
        <v>1.2439024390243902</v>
      </c>
      <c r="M59" s="2">
        <v>94</v>
      </c>
      <c r="N59" s="8">
        <f t="shared" si="4"/>
        <v>0.81034482758620685</v>
      </c>
      <c r="O59" s="2">
        <v>99</v>
      </c>
      <c r="P59" s="8">
        <f t="shared" si="5"/>
        <v>1.2073170731707317</v>
      </c>
      <c r="Q59" s="2">
        <v>91</v>
      </c>
      <c r="R59" s="8">
        <f t="shared" si="6"/>
        <v>0.78448275862068961</v>
      </c>
      <c r="S59" s="2">
        <v>83</v>
      </c>
      <c r="T59" s="8">
        <f t="shared" si="7"/>
        <v>1.0121951219512195</v>
      </c>
      <c r="U59" s="2">
        <v>98</v>
      </c>
      <c r="V59" s="8">
        <f t="shared" si="8"/>
        <v>0.84482758620689657</v>
      </c>
    </row>
    <row r="60" spans="1:22" x14ac:dyDescent="0.25">
      <c r="A60" s="2" t="s">
        <v>5</v>
      </c>
      <c r="B60" s="2" t="s">
        <v>64</v>
      </c>
      <c r="C60" s="45">
        <v>217</v>
      </c>
      <c r="D60" s="45">
        <v>165</v>
      </c>
      <c r="E60" s="2">
        <v>205</v>
      </c>
      <c r="F60" s="8">
        <f t="shared" si="0"/>
        <v>0.9447004608294931</v>
      </c>
      <c r="G60" s="2">
        <v>184</v>
      </c>
      <c r="H60" s="8">
        <f t="shared" si="1"/>
        <v>0.84792626728110598</v>
      </c>
      <c r="I60" s="2">
        <v>230</v>
      </c>
      <c r="J60" s="8">
        <f t="shared" si="2"/>
        <v>1.393939393939394</v>
      </c>
      <c r="K60" s="2">
        <v>195</v>
      </c>
      <c r="L60" s="8">
        <f t="shared" si="3"/>
        <v>0.89861751152073732</v>
      </c>
      <c r="M60" s="2">
        <v>220</v>
      </c>
      <c r="N60" s="8">
        <f t="shared" si="4"/>
        <v>1.3333333333333333</v>
      </c>
      <c r="O60" s="2">
        <v>194</v>
      </c>
      <c r="P60" s="8">
        <f t="shared" si="5"/>
        <v>0.89400921658986177</v>
      </c>
      <c r="Q60" s="2">
        <v>212</v>
      </c>
      <c r="R60" s="8">
        <f t="shared" si="6"/>
        <v>1.2848484848484849</v>
      </c>
      <c r="S60" s="2">
        <v>191</v>
      </c>
      <c r="T60" s="8">
        <f t="shared" si="7"/>
        <v>0.88018433179723499</v>
      </c>
      <c r="U60" s="2">
        <v>212</v>
      </c>
      <c r="V60" s="8">
        <f t="shared" si="8"/>
        <v>1.2848484848484849</v>
      </c>
    </row>
    <row r="61" spans="1:22" x14ac:dyDescent="0.25">
      <c r="A61" s="2" t="s">
        <v>4</v>
      </c>
      <c r="B61" s="2" t="s">
        <v>65</v>
      </c>
      <c r="C61" s="45">
        <v>278</v>
      </c>
      <c r="D61" s="45">
        <v>255</v>
      </c>
      <c r="E61" s="2">
        <v>289</v>
      </c>
      <c r="F61" s="8">
        <f t="shared" si="0"/>
        <v>1.039568345323741</v>
      </c>
      <c r="G61" s="2">
        <v>260</v>
      </c>
      <c r="H61" s="8">
        <f t="shared" si="1"/>
        <v>0.93525179856115104</v>
      </c>
      <c r="I61" s="2">
        <v>295</v>
      </c>
      <c r="J61" s="8">
        <f t="shared" si="2"/>
        <v>1.1568627450980393</v>
      </c>
      <c r="K61" s="2">
        <v>261</v>
      </c>
      <c r="L61" s="8">
        <f t="shared" si="3"/>
        <v>0.9388489208633094</v>
      </c>
      <c r="M61" s="2">
        <v>261</v>
      </c>
      <c r="N61" s="8">
        <f t="shared" si="4"/>
        <v>1.0235294117647058</v>
      </c>
      <c r="O61" s="2">
        <v>276</v>
      </c>
      <c r="P61" s="8">
        <f t="shared" si="5"/>
        <v>0.9928057553956835</v>
      </c>
      <c r="Q61" s="2">
        <v>292</v>
      </c>
      <c r="R61" s="8">
        <f t="shared" si="6"/>
        <v>1.1450980392156862</v>
      </c>
      <c r="S61" s="2">
        <v>271</v>
      </c>
      <c r="T61" s="8">
        <f t="shared" si="7"/>
        <v>0.97482014388489213</v>
      </c>
      <c r="U61" s="2">
        <v>298</v>
      </c>
      <c r="V61" s="8">
        <f t="shared" si="8"/>
        <v>1.1686274509803922</v>
      </c>
    </row>
    <row r="62" spans="1:22" x14ac:dyDescent="0.25">
      <c r="A62" s="2" t="s">
        <v>5</v>
      </c>
      <c r="B62" s="2" t="s">
        <v>66</v>
      </c>
      <c r="C62" s="45">
        <v>130</v>
      </c>
      <c r="D62" s="45">
        <v>139</v>
      </c>
      <c r="E62" s="2">
        <v>93</v>
      </c>
      <c r="F62" s="8">
        <f t="shared" si="0"/>
        <v>0.7153846153846154</v>
      </c>
      <c r="G62" s="2">
        <v>114</v>
      </c>
      <c r="H62" s="8">
        <f t="shared" si="1"/>
        <v>0.87692307692307692</v>
      </c>
      <c r="I62" s="2">
        <v>119</v>
      </c>
      <c r="J62" s="8">
        <f t="shared" si="2"/>
        <v>0.85611510791366907</v>
      </c>
      <c r="K62" s="2">
        <v>111</v>
      </c>
      <c r="L62" s="8">
        <f t="shared" si="3"/>
        <v>0.85384615384615381</v>
      </c>
      <c r="M62" s="2">
        <v>124</v>
      </c>
      <c r="N62" s="8">
        <f t="shared" si="4"/>
        <v>0.8920863309352518</v>
      </c>
      <c r="O62" s="2">
        <v>116</v>
      </c>
      <c r="P62" s="8">
        <f t="shared" si="5"/>
        <v>0.89230769230769236</v>
      </c>
      <c r="Q62" s="2">
        <v>138</v>
      </c>
      <c r="R62" s="8">
        <f t="shared" si="6"/>
        <v>0.9928057553956835</v>
      </c>
      <c r="S62" s="2">
        <v>114</v>
      </c>
      <c r="T62" s="8">
        <f t="shared" si="7"/>
        <v>0.87692307692307692</v>
      </c>
      <c r="U62" s="2">
        <v>136</v>
      </c>
      <c r="V62" s="8">
        <f t="shared" si="8"/>
        <v>0.97841726618705038</v>
      </c>
    </row>
    <row r="63" spans="1:22" x14ac:dyDescent="0.25">
      <c r="A63" s="2" t="s">
        <v>2</v>
      </c>
      <c r="B63" s="2" t="s">
        <v>67</v>
      </c>
      <c r="C63" s="45">
        <v>124</v>
      </c>
      <c r="D63" s="45">
        <v>151</v>
      </c>
      <c r="E63" s="2">
        <v>97</v>
      </c>
      <c r="F63" s="8">
        <f t="shared" si="0"/>
        <v>0.782258064516129</v>
      </c>
      <c r="G63" s="2">
        <v>95</v>
      </c>
      <c r="H63" s="8">
        <f t="shared" si="1"/>
        <v>0.7661290322580645</v>
      </c>
      <c r="I63" s="2">
        <v>116</v>
      </c>
      <c r="J63" s="8">
        <f t="shared" si="2"/>
        <v>0.76821192052980136</v>
      </c>
      <c r="K63" s="2">
        <v>110</v>
      </c>
      <c r="L63" s="8">
        <f t="shared" si="3"/>
        <v>0.88709677419354838</v>
      </c>
      <c r="M63" s="2">
        <v>103</v>
      </c>
      <c r="N63" s="8">
        <f t="shared" si="4"/>
        <v>0.68211920529801329</v>
      </c>
      <c r="O63" s="2">
        <v>108</v>
      </c>
      <c r="P63" s="8">
        <f t="shared" si="5"/>
        <v>0.87096774193548387</v>
      </c>
      <c r="Q63" s="2">
        <v>118</v>
      </c>
      <c r="R63" s="8">
        <f t="shared" si="6"/>
        <v>0.7814569536423841</v>
      </c>
      <c r="S63" s="2">
        <v>84</v>
      </c>
      <c r="T63" s="8">
        <f t="shared" si="7"/>
        <v>0.67741935483870963</v>
      </c>
      <c r="U63" s="2">
        <v>114</v>
      </c>
      <c r="V63" s="8">
        <f t="shared" si="8"/>
        <v>0.75496688741721851</v>
      </c>
    </row>
    <row r="64" spans="1:22" x14ac:dyDescent="0.25">
      <c r="A64" s="2" t="s">
        <v>2</v>
      </c>
      <c r="B64" s="2" t="s">
        <v>68</v>
      </c>
      <c r="C64" s="45">
        <v>638</v>
      </c>
      <c r="D64" s="45">
        <v>590</v>
      </c>
      <c r="E64" s="2">
        <v>606</v>
      </c>
      <c r="F64" s="8">
        <f t="shared" si="0"/>
        <v>0.94984326018808773</v>
      </c>
      <c r="G64" s="2">
        <v>566</v>
      </c>
      <c r="H64" s="8">
        <f t="shared" si="1"/>
        <v>0.88714733542319746</v>
      </c>
      <c r="I64" s="2">
        <v>617</v>
      </c>
      <c r="J64" s="8">
        <f t="shared" si="2"/>
        <v>1.0457627118644068</v>
      </c>
      <c r="K64" s="2">
        <v>486</v>
      </c>
      <c r="L64" s="8">
        <f t="shared" si="3"/>
        <v>0.76175548589341691</v>
      </c>
      <c r="M64" s="2">
        <v>473</v>
      </c>
      <c r="N64" s="8">
        <f t="shared" si="4"/>
        <v>0.80169491525423731</v>
      </c>
      <c r="O64" s="2">
        <v>589</v>
      </c>
      <c r="P64" s="8">
        <f t="shared" si="5"/>
        <v>0.92319749216300939</v>
      </c>
      <c r="Q64" s="2">
        <v>605</v>
      </c>
      <c r="R64" s="8">
        <f t="shared" si="6"/>
        <v>1.0254237288135593</v>
      </c>
      <c r="S64" s="2">
        <v>464</v>
      </c>
      <c r="T64" s="8">
        <f t="shared" si="7"/>
        <v>0.72727272727272729</v>
      </c>
      <c r="U64" s="2">
        <v>602</v>
      </c>
      <c r="V64" s="8">
        <f t="shared" si="8"/>
        <v>1.0203389830508474</v>
      </c>
    </row>
    <row r="65" spans="1:22" x14ac:dyDescent="0.25">
      <c r="A65" s="2" t="s">
        <v>2</v>
      </c>
      <c r="B65" s="2" t="s">
        <v>69</v>
      </c>
      <c r="C65" s="45">
        <v>304</v>
      </c>
      <c r="D65" s="45">
        <v>276</v>
      </c>
      <c r="E65" s="2">
        <v>210</v>
      </c>
      <c r="F65" s="8">
        <f t="shared" si="0"/>
        <v>0.69078947368421051</v>
      </c>
      <c r="G65" s="2">
        <v>238</v>
      </c>
      <c r="H65" s="8">
        <f t="shared" si="1"/>
        <v>0.78289473684210531</v>
      </c>
      <c r="I65" s="2">
        <v>277</v>
      </c>
      <c r="J65" s="8">
        <f t="shared" si="2"/>
        <v>1.0036231884057971</v>
      </c>
      <c r="K65" s="2">
        <v>262</v>
      </c>
      <c r="L65" s="8">
        <f t="shared" si="3"/>
        <v>0.86184210526315785</v>
      </c>
      <c r="M65" s="2">
        <v>269</v>
      </c>
      <c r="N65" s="8">
        <f t="shared" si="4"/>
        <v>0.97463768115942029</v>
      </c>
      <c r="O65" s="2">
        <v>255</v>
      </c>
      <c r="P65" s="8">
        <f t="shared" si="5"/>
        <v>0.83881578947368418</v>
      </c>
      <c r="Q65" s="2">
        <v>278</v>
      </c>
      <c r="R65" s="8">
        <f t="shared" si="6"/>
        <v>1.0072463768115942</v>
      </c>
      <c r="S65" s="2">
        <v>231</v>
      </c>
      <c r="T65" s="8">
        <f t="shared" si="7"/>
        <v>0.75986842105263153</v>
      </c>
      <c r="U65" s="2">
        <v>285</v>
      </c>
      <c r="V65" s="8">
        <f t="shared" si="8"/>
        <v>1.0326086956521738</v>
      </c>
    </row>
    <row r="66" spans="1:22" x14ac:dyDescent="0.25">
      <c r="A66" s="2" t="s">
        <v>4</v>
      </c>
      <c r="B66" s="2" t="s">
        <v>70</v>
      </c>
      <c r="C66" s="45">
        <v>103</v>
      </c>
      <c r="D66" s="45">
        <v>118</v>
      </c>
      <c r="E66" s="2">
        <v>105</v>
      </c>
      <c r="F66" s="8">
        <f t="shared" si="0"/>
        <v>1.0194174757281553</v>
      </c>
      <c r="G66" s="2">
        <v>96</v>
      </c>
      <c r="H66" s="8">
        <f t="shared" si="1"/>
        <v>0.93203883495145634</v>
      </c>
      <c r="I66" s="2">
        <v>117</v>
      </c>
      <c r="J66" s="8">
        <f t="shared" si="2"/>
        <v>0.99152542372881358</v>
      </c>
      <c r="K66" s="2">
        <v>107</v>
      </c>
      <c r="L66" s="8">
        <f t="shared" si="3"/>
        <v>1.0388349514563107</v>
      </c>
      <c r="M66" s="2">
        <v>128</v>
      </c>
      <c r="N66" s="8">
        <f t="shared" si="4"/>
        <v>1.0847457627118644</v>
      </c>
      <c r="O66" s="2">
        <v>102</v>
      </c>
      <c r="P66" s="8">
        <f t="shared" si="5"/>
        <v>0.99029126213592233</v>
      </c>
      <c r="Q66" s="2">
        <v>122</v>
      </c>
      <c r="R66" s="8">
        <f t="shared" si="6"/>
        <v>1.0338983050847457</v>
      </c>
      <c r="S66" s="2">
        <v>96</v>
      </c>
      <c r="T66" s="8">
        <f t="shared" si="7"/>
        <v>0.93203883495145634</v>
      </c>
      <c r="U66" s="2">
        <v>116</v>
      </c>
      <c r="V66" s="8">
        <f t="shared" si="8"/>
        <v>0.98305084745762716</v>
      </c>
    </row>
    <row r="67" spans="1:22" x14ac:dyDescent="0.25">
      <c r="A67" s="2" t="s">
        <v>4</v>
      </c>
      <c r="B67" s="2" t="s">
        <v>71</v>
      </c>
      <c r="C67" s="45">
        <v>470</v>
      </c>
      <c r="D67" s="45">
        <v>510</v>
      </c>
      <c r="E67" s="2">
        <v>245</v>
      </c>
      <c r="F67" s="8">
        <f t="shared" ref="F67:F79" si="9">E67/C67</f>
        <v>0.52127659574468088</v>
      </c>
      <c r="G67" s="2">
        <v>251</v>
      </c>
      <c r="H67" s="8">
        <f t="shared" ref="H67:H79" si="10">G67/C67</f>
        <v>0.53404255319148941</v>
      </c>
      <c r="I67" s="2">
        <v>271</v>
      </c>
      <c r="J67" s="8">
        <f t="shared" ref="J67:J79" si="11">I67/D67</f>
        <v>0.53137254901960784</v>
      </c>
      <c r="K67" s="2">
        <v>335</v>
      </c>
      <c r="L67" s="8">
        <f t="shared" ref="L67:L79" si="12">K67/C67</f>
        <v>0.71276595744680848</v>
      </c>
      <c r="M67" s="2">
        <v>294</v>
      </c>
      <c r="N67" s="8">
        <f t="shared" ref="N67:N79" si="13">M67/D67</f>
        <v>0.57647058823529407</v>
      </c>
      <c r="O67" s="2">
        <v>289</v>
      </c>
      <c r="P67" s="8">
        <f t="shared" ref="P67:P79" si="14">O67/C67</f>
        <v>0.61489361702127665</v>
      </c>
      <c r="Q67" s="2">
        <v>296</v>
      </c>
      <c r="R67" s="8">
        <f t="shared" ref="R67:R79" si="15">Q67/D67</f>
        <v>0.58039215686274515</v>
      </c>
      <c r="S67" s="2">
        <v>239</v>
      </c>
      <c r="T67" s="8">
        <f t="shared" ref="T67:T79" si="16">S67/C67</f>
        <v>0.50851063829787235</v>
      </c>
      <c r="U67" s="2">
        <v>306</v>
      </c>
      <c r="V67" s="8">
        <f t="shared" ref="V67:V79" si="17">U67/D67</f>
        <v>0.6</v>
      </c>
    </row>
    <row r="68" spans="1:22" x14ac:dyDescent="0.25">
      <c r="A68" s="2" t="s">
        <v>5</v>
      </c>
      <c r="B68" s="2" t="s">
        <v>72</v>
      </c>
      <c r="C68" s="45">
        <v>117</v>
      </c>
      <c r="D68" s="45">
        <v>132</v>
      </c>
      <c r="E68" s="2">
        <v>81</v>
      </c>
      <c r="F68" s="8">
        <f t="shared" si="9"/>
        <v>0.69230769230769229</v>
      </c>
      <c r="G68" s="2">
        <v>105</v>
      </c>
      <c r="H68" s="8">
        <f t="shared" si="10"/>
        <v>0.89743589743589747</v>
      </c>
      <c r="I68" s="2">
        <v>138</v>
      </c>
      <c r="J68" s="8">
        <f t="shared" si="11"/>
        <v>1.0454545454545454</v>
      </c>
      <c r="K68" s="2">
        <v>95</v>
      </c>
      <c r="L68" s="8">
        <f t="shared" si="12"/>
        <v>0.81196581196581197</v>
      </c>
      <c r="M68" s="2">
        <v>124</v>
      </c>
      <c r="N68" s="8">
        <f t="shared" si="13"/>
        <v>0.93939393939393945</v>
      </c>
      <c r="O68" s="2">
        <v>104</v>
      </c>
      <c r="P68" s="8">
        <f t="shared" si="14"/>
        <v>0.88888888888888884</v>
      </c>
      <c r="Q68" s="2">
        <v>141</v>
      </c>
      <c r="R68" s="8">
        <f t="shared" si="15"/>
        <v>1.0681818181818181</v>
      </c>
      <c r="S68" s="2">
        <v>101</v>
      </c>
      <c r="T68" s="8">
        <f t="shared" si="16"/>
        <v>0.86324786324786329</v>
      </c>
      <c r="U68" s="2">
        <v>143</v>
      </c>
      <c r="V68" s="8">
        <f t="shared" si="17"/>
        <v>1.0833333333333333</v>
      </c>
    </row>
    <row r="69" spans="1:22" x14ac:dyDescent="0.25">
      <c r="A69" s="2" t="s">
        <v>3</v>
      </c>
      <c r="B69" s="2" t="s">
        <v>73</v>
      </c>
      <c r="C69" s="45">
        <v>1917</v>
      </c>
      <c r="D69" s="45">
        <v>2010</v>
      </c>
      <c r="E69" s="2">
        <v>1484</v>
      </c>
      <c r="F69" s="8">
        <f t="shared" si="9"/>
        <v>0.77412623891497134</v>
      </c>
      <c r="G69" s="2">
        <v>1226</v>
      </c>
      <c r="H69" s="8">
        <f t="shared" si="10"/>
        <v>0.63954094940010431</v>
      </c>
      <c r="I69" s="2">
        <v>1201</v>
      </c>
      <c r="J69" s="8">
        <f t="shared" si="11"/>
        <v>0.59751243781094532</v>
      </c>
      <c r="K69" s="2">
        <v>1308</v>
      </c>
      <c r="L69" s="8">
        <f t="shared" si="12"/>
        <v>0.68231611893583721</v>
      </c>
      <c r="M69" s="2">
        <v>1108</v>
      </c>
      <c r="N69" s="8">
        <f t="shared" si="13"/>
        <v>0.55124378109452732</v>
      </c>
      <c r="O69" s="2">
        <v>1388</v>
      </c>
      <c r="P69" s="8">
        <f t="shared" si="14"/>
        <v>0.72404799165362543</v>
      </c>
      <c r="Q69" s="2">
        <v>1280</v>
      </c>
      <c r="R69" s="8">
        <f t="shared" si="15"/>
        <v>0.63681592039800994</v>
      </c>
      <c r="S69" s="2">
        <v>1137</v>
      </c>
      <c r="T69" s="8">
        <f t="shared" si="16"/>
        <v>0.59311424100156496</v>
      </c>
      <c r="U69" s="2">
        <v>1291</v>
      </c>
      <c r="V69" s="8">
        <f t="shared" si="17"/>
        <v>0.6422885572139303</v>
      </c>
    </row>
    <row r="70" spans="1:22" x14ac:dyDescent="0.25">
      <c r="A70" s="2" t="s">
        <v>4</v>
      </c>
      <c r="B70" s="2" t="s">
        <v>74</v>
      </c>
      <c r="C70" s="45">
        <v>108</v>
      </c>
      <c r="D70" s="45">
        <v>154</v>
      </c>
      <c r="E70" s="2">
        <v>114</v>
      </c>
      <c r="F70" s="8">
        <f t="shared" si="9"/>
        <v>1.0555555555555556</v>
      </c>
      <c r="G70" s="2">
        <v>99</v>
      </c>
      <c r="H70" s="8">
        <f t="shared" si="10"/>
        <v>0.91666666666666663</v>
      </c>
      <c r="I70" s="2">
        <v>114</v>
      </c>
      <c r="J70" s="8">
        <f t="shared" si="11"/>
        <v>0.74025974025974028</v>
      </c>
      <c r="K70" s="2">
        <v>108</v>
      </c>
      <c r="L70" s="8">
        <f t="shared" si="12"/>
        <v>1</v>
      </c>
      <c r="M70" s="2">
        <v>113</v>
      </c>
      <c r="N70" s="8">
        <f t="shared" si="13"/>
        <v>0.73376623376623373</v>
      </c>
      <c r="O70" s="2">
        <v>111</v>
      </c>
      <c r="P70" s="8">
        <f t="shared" si="14"/>
        <v>1.0277777777777777</v>
      </c>
      <c r="Q70" s="2">
        <v>112</v>
      </c>
      <c r="R70" s="8">
        <f t="shared" si="15"/>
        <v>0.72727272727272729</v>
      </c>
      <c r="S70" s="2">
        <v>109</v>
      </c>
      <c r="T70" s="8">
        <f t="shared" si="16"/>
        <v>1.0092592592592593</v>
      </c>
      <c r="U70" s="2">
        <v>111</v>
      </c>
      <c r="V70" s="8">
        <f t="shared" si="17"/>
        <v>0.72077922077922074</v>
      </c>
    </row>
    <row r="71" spans="1:22" x14ac:dyDescent="0.25">
      <c r="A71" s="2" t="s">
        <v>2</v>
      </c>
      <c r="B71" s="2" t="s">
        <v>75</v>
      </c>
      <c r="C71" s="45">
        <v>7567</v>
      </c>
      <c r="D71" s="45">
        <v>8250</v>
      </c>
      <c r="E71" s="2">
        <v>6503</v>
      </c>
      <c r="F71" s="8">
        <f t="shared" si="9"/>
        <v>0.85938945420906565</v>
      </c>
      <c r="G71" s="2">
        <v>6123</v>
      </c>
      <c r="H71" s="8">
        <f t="shared" si="10"/>
        <v>0.8091714021408748</v>
      </c>
      <c r="I71" s="2">
        <v>6450</v>
      </c>
      <c r="J71" s="8">
        <f t="shared" si="11"/>
        <v>0.78181818181818186</v>
      </c>
      <c r="K71" s="2">
        <v>5632</v>
      </c>
      <c r="L71" s="8">
        <f t="shared" si="12"/>
        <v>0.74428439275802827</v>
      </c>
      <c r="M71" s="2">
        <v>6640</v>
      </c>
      <c r="N71" s="8">
        <f t="shared" si="13"/>
        <v>0.80484848484848481</v>
      </c>
      <c r="O71" s="2">
        <v>5789</v>
      </c>
      <c r="P71" s="8">
        <f t="shared" si="14"/>
        <v>0.7650323774283071</v>
      </c>
      <c r="Q71" s="2">
        <v>6831</v>
      </c>
      <c r="R71" s="8">
        <f t="shared" si="15"/>
        <v>0.82799999999999996</v>
      </c>
      <c r="S71" s="2">
        <v>5464</v>
      </c>
      <c r="T71" s="8">
        <f t="shared" si="16"/>
        <v>0.72208272763314396</v>
      </c>
      <c r="U71" s="2">
        <v>6795</v>
      </c>
      <c r="V71" s="8">
        <f t="shared" si="17"/>
        <v>0.82363636363636361</v>
      </c>
    </row>
    <row r="72" spans="1:22" x14ac:dyDescent="0.25">
      <c r="A72" s="2" t="s">
        <v>4</v>
      </c>
      <c r="B72" s="2" t="s">
        <v>76</v>
      </c>
      <c r="C72" s="45">
        <v>450</v>
      </c>
      <c r="D72" s="45">
        <v>602</v>
      </c>
      <c r="E72" s="2">
        <v>333</v>
      </c>
      <c r="F72" s="8">
        <f t="shared" si="9"/>
        <v>0.74</v>
      </c>
      <c r="G72" s="2">
        <v>330</v>
      </c>
      <c r="H72" s="8">
        <f t="shared" si="10"/>
        <v>0.73333333333333328</v>
      </c>
      <c r="I72" s="2">
        <v>350</v>
      </c>
      <c r="J72" s="8">
        <f t="shared" si="11"/>
        <v>0.58139534883720934</v>
      </c>
      <c r="K72" s="2">
        <v>362</v>
      </c>
      <c r="L72" s="8">
        <f t="shared" si="12"/>
        <v>0.80444444444444441</v>
      </c>
      <c r="M72" s="2">
        <v>270</v>
      </c>
      <c r="N72" s="8">
        <f t="shared" si="13"/>
        <v>0.44850498338870431</v>
      </c>
      <c r="O72" s="2">
        <v>365</v>
      </c>
      <c r="P72" s="8">
        <f t="shared" si="14"/>
        <v>0.81111111111111112</v>
      </c>
      <c r="Q72" s="2">
        <v>299</v>
      </c>
      <c r="R72" s="8">
        <f t="shared" si="15"/>
        <v>0.49667774086378735</v>
      </c>
      <c r="S72" s="2">
        <v>306</v>
      </c>
      <c r="T72" s="8">
        <f t="shared" si="16"/>
        <v>0.68</v>
      </c>
      <c r="U72" s="2">
        <v>381</v>
      </c>
      <c r="V72" s="8">
        <f t="shared" si="17"/>
        <v>0.63289036544850497</v>
      </c>
    </row>
    <row r="73" spans="1:22" x14ac:dyDescent="0.25">
      <c r="A73" s="2" t="s">
        <v>5</v>
      </c>
      <c r="B73" s="2" t="s">
        <v>77</v>
      </c>
      <c r="C73" s="45">
        <v>247</v>
      </c>
      <c r="D73" s="45">
        <v>330</v>
      </c>
      <c r="E73" s="2">
        <v>249</v>
      </c>
      <c r="F73" s="8">
        <f t="shared" si="9"/>
        <v>1.0080971659919029</v>
      </c>
      <c r="G73" s="2">
        <v>235</v>
      </c>
      <c r="H73" s="8">
        <f t="shared" si="10"/>
        <v>0.95141700404858298</v>
      </c>
      <c r="I73" s="2">
        <v>260</v>
      </c>
      <c r="J73" s="8">
        <f t="shared" si="11"/>
        <v>0.78787878787878785</v>
      </c>
      <c r="K73" s="2">
        <v>234</v>
      </c>
      <c r="L73" s="8">
        <f t="shared" si="12"/>
        <v>0.94736842105263153</v>
      </c>
      <c r="M73" s="2">
        <v>264</v>
      </c>
      <c r="N73" s="8">
        <f t="shared" si="13"/>
        <v>0.8</v>
      </c>
      <c r="O73" s="2">
        <v>232</v>
      </c>
      <c r="P73" s="8">
        <f t="shared" si="14"/>
        <v>0.93927125506072873</v>
      </c>
      <c r="Q73" s="2">
        <v>266</v>
      </c>
      <c r="R73" s="8">
        <f t="shared" si="15"/>
        <v>0.80606060606060603</v>
      </c>
      <c r="S73" s="2">
        <v>238</v>
      </c>
      <c r="T73" s="8">
        <f t="shared" si="16"/>
        <v>0.96356275303643724</v>
      </c>
      <c r="U73" s="2">
        <v>272</v>
      </c>
      <c r="V73" s="8">
        <f t="shared" si="17"/>
        <v>0.82424242424242422</v>
      </c>
    </row>
    <row r="74" spans="1:22" x14ac:dyDescent="0.25">
      <c r="A74" s="2" t="s">
        <v>2</v>
      </c>
      <c r="B74" s="2" t="s">
        <v>78</v>
      </c>
      <c r="C74" s="45">
        <v>332</v>
      </c>
      <c r="D74" s="45">
        <v>323</v>
      </c>
      <c r="E74" s="2">
        <v>324</v>
      </c>
      <c r="F74" s="8">
        <f t="shared" si="9"/>
        <v>0.97590361445783136</v>
      </c>
      <c r="G74" s="2">
        <v>282</v>
      </c>
      <c r="H74" s="8">
        <f t="shared" si="10"/>
        <v>0.8493975903614458</v>
      </c>
      <c r="I74" s="2">
        <v>345</v>
      </c>
      <c r="J74" s="8">
        <f t="shared" si="11"/>
        <v>1.068111455108359</v>
      </c>
      <c r="K74" s="2">
        <v>312</v>
      </c>
      <c r="L74" s="8">
        <f t="shared" si="12"/>
        <v>0.93975903614457834</v>
      </c>
      <c r="M74" s="2">
        <v>312</v>
      </c>
      <c r="N74" s="8">
        <f t="shared" si="13"/>
        <v>0.96594427244582048</v>
      </c>
      <c r="O74" s="2">
        <v>307</v>
      </c>
      <c r="P74" s="8">
        <f t="shared" si="14"/>
        <v>0.92469879518072284</v>
      </c>
      <c r="Q74" s="2">
        <v>310</v>
      </c>
      <c r="R74" s="8">
        <f t="shared" si="15"/>
        <v>0.95975232198142413</v>
      </c>
      <c r="S74" s="2">
        <v>297</v>
      </c>
      <c r="T74" s="8">
        <f t="shared" si="16"/>
        <v>0.89457831325301207</v>
      </c>
      <c r="U74" s="2">
        <v>334</v>
      </c>
      <c r="V74" s="8">
        <f t="shared" si="17"/>
        <v>1.0340557275541795</v>
      </c>
    </row>
    <row r="75" spans="1:22" x14ac:dyDescent="0.25">
      <c r="A75" s="2" t="s">
        <v>2</v>
      </c>
      <c r="B75" s="2" t="s">
        <v>79</v>
      </c>
      <c r="C75" s="45">
        <v>1052</v>
      </c>
      <c r="D75" s="45">
        <v>1164</v>
      </c>
      <c r="E75" s="2">
        <v>918</v>
      </c>
      <c r="F75" s="8">
        <f t="shared" si="9"/>
        <v>0.87262357414448666</v>
      </c>
      <c r="G75" s="2">
        <v>899</v>
      </c>
      <c r="H75" s="8">
        <f t="shared" si="10"/>
        <v>0.8545627376425855</v>
      </c>
      <c r="I75" s="2">
        <v>973</v>
      </c>
      <c r="J75" s="8">
        <f t="shared" si="11"/>
        <v>0.83591065292096223</v>
      </c>
      <c r="K75" s="2">
        <v>834</v>
      </c>
      <c r="L75" s="8">
        <f t="shared" si="12"/>
        <v>0.79277566539923949</v>
      </c>
      <c r="M75" s="2">
        <v>980</v>
      </c>
      <c r="N75" s="8">
        <f t="shared" si="13"/>
        <v>0.84192439862542956</v>
      </c>
      <c r="O75" s="2">
        <v>862</v>
      </c>
      <c r="P75" s="8">
        <f t="shared" si="14"/>
        <v>0.81939163498098855</v>
      </c>
      <c r="Q75" s="2">
        <v>1022</v>
      </c>
      <c r="R75" s="8">
        <f t="shared" si="15"/>
        <v>0.87800687285223367</v>
      </c>
      <c r="S75" s="2">
        <v>762</v>
      </c>
      <c r="T75" s="8">
        <f t="shared" si="16"/>
        <v>0.7243346007604563</v>
      </c>
      <c r="U75" s="2">
        <v>1043</v>
      </c>
      <c r="V75" s="8">
        <f t="shared" si="17"/>
        <v>0.89604810996563578</v>
      </c>
    </row>
    <row r="76" spans="1:22" x14ac:dyDescent="0.25">
      <c r="A76" s="2" t="s">
        <v>3</v>
      </c>
      <c r="B76" s="2" t="s">
        <v>80</v>
      </c>
      <c r="C76" s="45">
        <v>103</v>
      </c>
      <c r="D76" s="45">
        <v>119</v>
      </c>
      <c r="E76" s="2">
        <v>115</v>
      </c>
      <c r="F76" s="8">
        <f t="shared" si="9"/>
        <v>1.116504854368932</v>
      </c>
      <c r="G76" s="2">
        <v>93</v>
      </c>
      <c r="H76" s="8">
        <f t="shared" si="10"/>
        <v>0.90291262135922334</v>
      </c>
      <c r="I76" s="2">
        <v>115</v>
      </c>
      <c r="J76" s="8">
        <f t="shared" si="11"/>
        <v>0.96638655462184875</v>
      </c>
      <c r="K76" s="2">
        <v>97</v>
      </c>
      <c r="L76" s="8">
        <f t="shared" si="12"/>
        <v>0.94174757281553401</v>
      </c>
      <c r="M76" s="2">
        <v>115</v>
      </c>
      <c r="N76" s="8">
        <f t="shared" si="13"/>
        <v>0.96638655462184875</v>
      </c>
      <c r="O76" s="2">
        <v>93</v>
      </c>
      <c r="P76" s="8">
        <f t="shared" si="14"/>
        <v>0.90291262135922334</v>
      </c>
      <c r="Q76" s="2">
        <v>112</v>
      </c>
      <c r="R76" s="8">
        <f t="shared" si="15"/>
        <v>0.94117647058823528</v>
      </c>
      <c r="S76" s="2">
        <v>98</v>
      </c>
      <c r="T76" s="8">
        <f t="shared" si="16"/>
        <v>0.95145631067961167</v>
      </c>
      <c r="U76" s="2">
        <v>133</v>
      </c>
      <c r="V76" s="8">
        <f t="shared" si="17"/>
        <v>1.1176470588235294</v>
      </c>
    </row>
    <row r="77" spans="1:22" x14ac:dyDescent="0.25">
      <c r="A77" s="2" t="s">
        <v>4</v>
      </c>
      <c r="B77" s="2" t="s">
        <v>81</v>
      </c>
      <c r="C77" s="45">
        <v>227</v>
      </c>
      <c r="D77" s="45">
        <v>192</v>
      </c>
      <c r="E77" s="2">
        <v>207</v>
      </c>
      <c r="F77" s="8">
        <f t="shared" si="9"/>
        <v>0.91189427312775329</v>
      </c>
      <c r="G77" s="2">
        <v>170</v>
      </c>
      <c r="H77" s="8">
        <f t="shared" si="10"/>
        <v>0.74889867841409696</v>
      </c>
      <c r="I77" s="2">
        <v>193</v>
      </c>
      <c r="J77" s="8">
        <f t="shared" si="11"/>
        <v>1.0052083333333333</v>
      </c>
      <c r="K77" s="2">
        <v>213</v>
      </c>
      <c r="L77" s="8">
        <f t="shared" si="12"/>
        <v>0.93832599118942728</v>
      </c>
      <c r="M77" s="2">
        <v>188</v>
      </c>
      <c r="N77" s="8">
        <f t="shared" si="13"/>
        <v>0.97916666666666663</v>
      </c>
      <c r="O77" s="2">
        <v>198</v>
      </c>
      <c r="P77" s="8">
        <f t="shared" si="14"/>
        <v>0.8722466960352423</v>
      </c>
      <c r="Q77" s="2">
        <v>183</v>
      </c>
      <c r="R77" s="8">
        <f t="shared" si="15"/>
        <v>0.953125</v>
      </c>
      <c r="S77" s="2">
        <v>188</v>
      </c>
      <c r="T77" s="8">
        <f t="shared" si="16"/>
        <v>0.82819383259911894</v>
      </c>
      <c r="U77" s="2">
        <v>184</v>
      </c>
      <c r="V77" s="8">
        <f t="shared" si="17"/>
        <v>0.95833333333333337</v>
      </c>
    </row>
    <row r="78" spans="1:22" x14ac:dyDescent="0.25">
      <c r="A78" s="2" t="s">
        <v>2</v>
      </c>
      <c r="B78" s="2" t="s">
        <v>82</v>
      </c>
      <c r="C78" s="45">
        <v>6269</v>
      </c>
      <c r="D78" s="45">
        <v>6302</v>
      </c>
      <c r="E78" s="2">
        <v>4678</v>
      </c>
      <c r="F78" s="8">
        <f t="shared" si="9"/>
        <v>0.74621151698835542</v>
      </c>
      <c r="G78" s="2">
        <v>4283</v>
      </c>
      <c r="H78" s="8">
        <f t="shared" si="10"/>
        <v>0.6832030626894241</v>
      </c>
      <c r="I78" s="2">
        <v>5255</v>
      </c>
      <c r="J78" s="8">
        <f t="shared" si="11"/>
        <v>0.83386226594731827</v>
      </c>
      <c r="K78" s="2">
        <v>4504</v>
      </c>
      <c r="L78" s="8">
        <f t="shared" si="12"/>
        <v>0.71845589408199073</v>
      </c>
      <c r="M78" s="2">
        <v>5137</v>
      </c>
      <c r="N78" s="8">
        <f t="shared" si="13"/>
        <v>0.81513805141225004</v>
      </c>
      <c r="O78" s="2">
        <v>4435</v>
      </c>
      <c r="P78" s="8">
        <f t="shared" si="14"/>
        <v>0.70744935396394959</v>
      </c>
      <c r="Q78" s="2">
        <v>5058</v>
      </c>
      <c r="R78" s="8">
        <f t="shared" si="15"/>
        <v>0.80260234846080614</v>
      </c>
      <c r="S78" s="2">
        <v>4314</v>
      </c>
      <c r="T78" s="8">
        <f t="shared" si="16"/>
        <v>0.68814802998883395</v>
      </c>
      <c r="U78" s="2">
        <v>5304</v>
      </c>
      <c r="V78" s="8">
        <f t="shared" si="17"/>
        <v>0.84163757537289752</v>
      </c>
    </row>
    <row r="79" spans="1:22" x14ac:dyDescent="0.25">
      <c r="A79" s="2" t="s">
        <v>2</v>
      </c>
      <c r="B79" s="2" t="s">
        <v>83</v>
      </c>
      <c r="C79" s="45">
        <v>4171</v>
      </c>
      <c r="D79" s="45">
        <v>4297</v>
      </c>
      <c r="E79" s="2">
        <v>3376</v>
      </c>
      <c r="F79" s="8">
        <f t="shared" si="9"/>
        <v>0.80939822584512111</v>
      </c>
      <c r="G79" s="2">
        <v>3096</v>
      </c>
      <c r="H79" s="8">
        <f t="shared" si="10"/>
        <v>0.74226804123711343</v>
      </c>
      <c r="I79" s="2">
        <v>3655</v>
      </c>
      <c r="J79" s="8">
        <f t="shared" si="11"/>
        <v>0.85059343728182457</v>
      </c>
      <c r="K79" s="2">
        <v>3001</v>
      </c>
      <c r="L79" s="8">
        <f t="shared" si="12"/>
        <v>0.71949172860225363</v>
      </c>
      <c r="M79" s="2">
        <v>3565</v>
      </c>
      <c r="N79" s="8">
        <f t="shared" si="13"/>
        <v>0.82964859204095875</v>
      </c>
      <c r="O79" s="2">
        <v>3037</v>
      </c>
      <c r="P79" s="8">
        <f t="shared" si="14"/>
        <v>0.72812275233756896</v>
      </c>
      <c r="Q79" s="2">
        <v>3620</v>
      </c>
      <c r="R79" s="8">
        <f t="shared" si="15"/>
        <v>0.84244821968815453</v>
      </c>
      <c r="S79" s="2">
        <v>3280</v>
      </c>
      <c r="T79" s="8">
        <f t="shared" si="16"/>
        <v>0.78638216255094706</v>
      </c>
      <c r="U79" s="2">
        <v>3717</v>
      </c>
      <c r="V79" s="8">
        <f t="shared" si="17"/>
        <v>0.86502210844775429</v>
      </c>
    </row>
    <row r="81" spans="1:22" ht="59.25" customHeight="1" x14ac:dyDescent="0.25">
      <c r="B81" s="3" t="s">
        <v>157</v>
      </c>
      <c r="C81" s="6" t="s">
        <v>137</v>
      </c>
      <c r="D81" s="6" t="s">
        <v>138</v>
      </c>
      <c r="E81" s="4"/>
      <c r="F81" s="5"/>
      <c r="G81" s="4"/>
      <c r="H81" s="5"/>
      <c r="I81" s="4"/>
      <c r="J81" s="5"/>
      <c r="K81" s="4"/>
      <c r="L81" s="5"/>
      <c r="M81" s="4"/>
      <c r="N81" s="5"/>
      <c r="O81" s="4"/>
      <c r="P81" s="5"/>
      <c r="Q81" s="4"/>
      <c r="R81" s="5"/>
      <c r="S81" s="4"/>
      <c r="T81" s="5"/>
      <c r="U81" s="4"/>
      <c r="V81" s="5"/>
    </row>
    <row r="82" spans="1:22" s="50" customFormat="1" x14ac:dyDescent="0.25">
      <c r="A82"/>
      <c r="B82" s="46" t="s">
        <v>158</v>
      </c>
      <c r="C82" s="47">
        <f>SUMIF($A$2:$A$79,"Norte",C$2:C$79)</f>
        <v>6102</v>
      </c>
      <c r="D82" s="47">
        <f>SUMIF($A$2:$A$79,"Norte",D$2:D$79)</f>
        <v>6573</v>
      </c>
      <c r="E82" s="48">
        <f>SUMIF($A$2:$A$79,"Norte",E$2:E$79)</f>
        <v>4903</v>
      </c>
      <c r="F82" s="49">
        <f>E82/C82</f>
        <v>0.80350704686987873</v>
      </c>
      <c r="G82" s="48">
        <f>SUMIF($A$2:$A$79,"Norte",G$2:G$79)</f>
        <v>4145</v>
      </c>
      <c r="H82" s="49">
        <f>G82/C82</f>
        <v>0.67928548017043588</v>
      </c>
      <c r="I82" s="48">
        <f>SUMIF($A$2:$A$79,"Norte",I$2:I$79)</f>
        <v>4518</v>
      </c>
      <c r="J82" s="49">
        <f>I82/D82</f>
        <v>0.6873573710634413</v>
      </c>
      <c r="K82" s="48">
        <f>SUMIF($A$2:$A$79,"Norte",K$2:K$79)</f>
        <v>4635</v>
      </c>
      <c r="L82" s="49">
        <f t="shared" ref="L82:L85" si="18">K82/C82</f>
        <v>0.75958702064896755</v>
      </c>
      <c r="M82" s="48">
        <f>SUMIF($A$2:$A$79,"Norte",M$2:M$79)</f>
        <v>4435</v>
      </c>
      <c r="N82" s="49">
        <f>M82/D82</f>
        <v>0.67472995588011564</v>
      </c>
      <c r="O82" s="48">
        <f>SUMIF($A$2:$A$79,"Norte",O$2:O$79)</f>
        <v>4761</v>
      </c>
      <c r="P82" s="49">
        <f t="shared" ref="P82:P85" si="19">O82/C82</f>
        <v>0.78023598820058992</v>
      </c>
      <c r="Q82" s="48">
        <f>SUMIF($A$2:$A$79,"Norte",Q$2:Q$79)</f>
        <v>4800</v>
      </c>
      <c r="R82" s="49">
        <f>Q82/D82</f>
        <v>0.73026015518028298</v>
      </c>
      <c r="S82" s="48">
        <f>SUMIF($A$2:$A$79,"Norte",S$2:S$79)</f>
        <v>4111</v>
      </c>
      <c r="T82" s="49">
        <f t="shared" ref="T82:T85" si="20">S82/C82</f>
        <v>0.6737135365453949</v>
      </c>
      <c r="U82" s="48">
        <f>SUMIF($A$2:$A$79,"Norte",U$2:U$79)</f>
        <v>4825</v>
      </c>
      <c r="V82" s="49">
        <f>U82/D82</f>
        <v>0.73406359348851358</v>
      </c>
    </row>
    <row r="83" spans="1:22" s="50" customFormat="1" x14ac:dyDescent="0.25">
      <c r="A83"/>
      <c r="B83" s="46" t="s">
        <v>159</v>
      </c>
      <c r="C83" s="47">
        <f>SUMIF($A$2:$A$79,"Central",C$2:C$79)</f>
        <v>7097</v>
      </c>
      <c r="D83" s="47">
        <f>SUMIF($A$2:$A$79,"Central",D$2:D$79)</f>
        <v>7658</v>
      </c>
      <c r="E83" s="48">
        <f>SUMIF($A$2:$A$79,"Central",E$2:E$79)</f>
        <v>5282</v>
      </c>
      <c r="F83" s="49">
        <f t="shared" ref="F82:F85" si="21">E83/C83</f>
        <v>0.7442581372410878</v>
      </c>
      <c r="G83" s="48">
        <f>SUMIF($A$2:$A$79,"Central",G$2:G$79)</f>
        <v>5167</v>
      </c>
      <c r="H83" s="49">
        <f t="shared" ref="H82:H85" si="22">G83/C83</f>
        <v>0.72805410736931098</v>
      </c>
      <c r="I83" s="48">
        <f>SUMIF($A$2:$A$79,"Central",I$2:I$79)</f>
        <v>5013</v>
      </c>
      <c r="J83" s="49">
        <f t="shared" ref="J83:J86" si="23">I83/D83</f>
        <v>0.6546095586314965</v>
      </c>
      <c r="K83" s="48">
        <f>SUMIF($A$2:$A$79,"Central",K$2:K$79)</f>
        <v>5193</v>
      </c>
      <c r="L83" s="49">
        <f t="shared" si="18"/>
        <v>0.73171762716640831</v>
      </c>
      <c r="M83" s="48">
        <f>SUMIF($A$2:$A$79,"Central",M$2:M$79)</f>
        <v>4814</v>
      </c>
      <c r="N83" s="49">
        <f t="shared" ref="N83:N86" si="24">M83/D83</f>
        <v>0.6286236615304257</v>
      </c>
      <c r="O83" s="48">
        <f>SUMIF($A$2:$A$79,"Central",O$2:O$79)</f>
        <v>5248</v>
      </c>
      <c r="P83" s="49">
        <f t="shared" si="19"/>
        <v>0.73946738058334505</v>
      </c>
      <c r="Q83" s="48">
        <f>SUMIF($A$2:$A$79,"Central",Q$2:Q$79)</f>
        <v>5194</v>
      </c>
      <c r="R83" s="49">
        <f t="shared" ref="R83:R86" si="25">Q83/D83</f>
        <v>0.67824497257769656</v>
      </c>
      <c r="S83" s="48">
        <f>SUMIF($A$2:$A$79,"Central",S$2:S$79)</f>
        <v>4833</v>
      </c>
      <c r="T83" s="49">
        <f t="shared" si="20"/>
        <v>0.68099196843736787</v>
      </c>
      <c r="U83" s="48">
        <f>SUMIF($A$2:$A$79,"Central",U$2:U$79)</f>
        <v>5380</v>
      </c>
      <c r="V83" s="49">
        <f t="shared" ref="V83:V86" si="26">U83/D83</f>
        <v>0.7025332985113607</v>
      </c>
    </row>
    <row r="84" spans="1:22" s="50" customFormat="1" x14ac:dyDescent="0.25">
      <c r="A84"/>
      <c r="B84" s="46" t="s">
        <v>160</v>
      </c>
      <c r="C84" s="47">
        <f>SUMIF($A$2:$A$79,"Metropolitana",C$2:C$79)</f>
        <v>31944</v>
      </c>
      <c r="D84" s="47">
        <f>SUMIF($A$2:$A$79,"Metropolitana",D$2:D$79)</f>
        <v>33453</v>
      </c>
      <c r="E84" s="48">
        <f>SUMIF($A$2:$A$79,"Metropolitana",E$2:E$79)</f>
        <v>26260</v>
      </c>
      <c r="F84" s="49">
        <f t="shared" si="21"/>
        <v>0.82206361131980965</v>
      </c>
      <c r="G84" s="48">
        <f>SUMIF($A$2:$A$79,"Metropolitana",G$2:G$79)</f>
        <v>24653</v>
      </c>
      <c r="H84" s="49">
        <f t="shared" si="22"/>
        <v>0.77175682444277482</v>
      </c>
      <c r="I84" s="48">
        <f>SUMIF($A$2:$A$79,"Metropolitana",I$2:I$79)</f>
        <v>27749</v>
      </c>
      <c r="J84" s="49">
        <f t="shared" si="23"/>
        <v>0.82949212327743405</v>
      </c>
      <c r="K84" s="48">
        <f>SUMIF($A$2:$A$79,"Metropolitana",K$2:K$79)</f>
        <v>24261</v>
      </c>
      <c r="L84" s="49">
        <f t="shared" si="18"/>
        <v>0.75948534936138246</v>
      </c>
      <c r="M84" s="48">
        <f>SUMIF($A$2:$A$79,"Metropolitana",M$2:M$79)</f>
        <v>27623</v>
      </c>
      <c r="N84" s="49">
        <f t="shared" si="24"/>
        <v>0.82572564493468448</v>
      </c>
      <c r="O84" s="48">
        <f>SUMIF($A$2:$A$79,"Metropolitana",O$2:O$79)</f>
        <v>24552</v>
      </c>
      <c r="P84" s="49">
        <f t="shared" si="19"/>
        <v>0.76859504132231404</v>
      </c>
      <c r="Q84" s="48">
        <f>SUMIF($A$2:$A$79,"Metropolitana",Q$2:Q$79)</f>
        <v>28162</v>
      </c>
      <c r="R84" s="49">
        <f t="shared" si="25"/>
        <v>0.84183780228977967</v>
      </c>
      <c r="S84" s="48">
        <f>SUMIF($A$2:$A$79,"Metropolitana",S$2:S$79)</f>
        <v>23060</v>
      </c>
      <c r="T84" s="49">
        <f t="shared" si="20"/>
        <v>0.72188830453293262</v>
      </c>
      <c r="U84" s="48">
        <f>SUMIF($A$2:$A$79,"Metropolitana",U$2:U$79)</f>
        <v>28813</v>
      </c>
      <c r="V84" s="49">
        <f t="shared" si="26"/>
        <v>0.86129794039398555</v>
      </c>
    </row>
    <row r="85" spans="1:22" s="50" customFormat="1" x14ac:dyDescent="0.25">
      <c r="A85"/>
      <c r="B85" s="46" t="s">
        <v>161</v>
      </c>
      <c r="C85" s="47">
        <f>SUMIF($A$2:$A$79,"sul",C$2:C$79)</f>
        <v>8623</v>
      </c>
      <c r="D85" s="47">
        <f>SUMIF($A$2:$A$79,"sul",D$2:D$79)</f>
        <v>9170</v>
      </c>
      <c r="E85" s="48">
        <f>SUMIF($A$2:$A$79,"sul",E$2:E$79)</f>
        <v>6838</v>
      </c>
      <c r="F85" s="49">
        <f t="shared" si="21"/>
        <v>0.79299547721210717</v>
      </c>
      <c r="G85" s="48">
        <f>SUMIF($A$2:$A$79,"sul",G$2:G$79)</f>
        <v>6904</v>
      </c>
      <c r="H85" s="49">
        <f t="shared" si="22"/>
        <v>0.80064942595384436</v>
      </c>
      <c r="I85" s="48">
        <f>SUMIF($A$2:$A$79,"sul",I$2:I$79)</f>
        <v>7422</v>
      </c>
      <c r="J85" s="49">
        <f t="shared" si="23"/>
        <v>0.80937840785169024</v>
      </c>
      <c r="K85" s="48">
        <f>SUMIF($A$2:$A$79,"sul",K$2:K$79)</f>
        <v>7491</v>
      </c>
      <c r="L85" s="49">
        <f t="shared" si="18"/>
        <v>0.86872318218717381</v>
      </c>
      <c r="M85" s="48">
        <f>SUMIF($A$2:$A$79,"sul",M$2:M$79)</f>
        <v>7625</v>
      </c>
      <c r="N85" s="49">
        <f t="shared" si="24"/>
        <v>0.83151581243184292</v>
      </c>
      <c r="O85" s="48">
        <f>SUMIF($A$2:$A$79,"sul",O$2:O$79)</f>
        <v>7388</v>
      </c>
      <c r="P85" s="49">
        <f t="shared" si="19"/>
        <v>0.85677838339325063</v>
      </c>
      <c r="Q85" s="48">
        <f>SUMIF($A$2:$A$79,"sul",Q$2:Q$79)</f>
        <v>7734</v>
      </c>
      <c r="R85" s="49">
        <f t="shared" si="25"/>
        <v>0.84340239912758996</v>
      </c>
      <c r="S85" s="48">
        <f>SUMIF($A$2:$A$79,"sul",S$2:S$79)</f>
        <v>6699</v>
      </c>
      <c r="T85" s="49">
        <f t="shared" si="20"/>
        <v>0.77687579728632727</v>
      </c>
      <c r="U85" s="48">
        <f>SUMIF($A$2:$A$79,"sul",U$2:U$79)</f>
        <v>8038</v>
      </c>
      <c r="V85" s="49">
        <f t="shared" si="26"/>
        <v>0.87655398037077425</v>
      </c>
    </row>
    <row r="86" spans="1:22" s="50" customFormat="1" x14ac:dyDescent="0.25">
      <c r="A86"/>
      <c r="B86" s="51" t="s">
        <v>162</v>
      </c>
      <c r="C86" s="52">
        <f>SUM(C2:C79)</f>
        <v>53766</v>
      </c>
      <c r="D86" s="52">
        <f>SUM(D2:D79)</f>
        <v>56854</v>
      </c>
      <c r="E86" s="51">
        <f>SUM(E2:E79)</f>
        <v>43283</v>
      </c>
      <c r="F86" s="53">
        <f>E86/C86</f>
        <v>0.80502548078711456</v>
      </c>
      <c r="G86" s="51">
        <f>SUM(G2:G79)</f>
        <v>40869</v>
      </c>
      <c r="H86" s="53">
        <f>G86/C86</f>
        <v>0.76012721794442584</v>
      </c>
      <c r="I86" s="51">
        <f>SUM(I2:I79)</f>
        <v>44702</v>
      </c>
      <c r="J86" s="53">
        <f t="shared" si="23"/>
        <v>0.7862595419847328</v>
      </c>
      <c r="K86" s="51">
        <f>SUM(K2:K79)</f>
        <v>41580</v>
      </c>
      <c r="L86" s="53">
        <f>K86/C86</f>
        <v>0.77335118848342821</v>
      </c>
      <c r="M86" s="51">
        <f>SUM(M2:M79)</f>
        <v>44497</v>
      </c>
      <c r="N86" s="53">
        <f t="shared" si="24"/>
        <v>0.78265381503500198</v>
      </c>
      <c r="O86" s="51">
        <f>SUM(O2:O79)</f>
        <v>41949</v>
      </c>
      <c r="P86" s="53">
        <f>O86/C86</f>
        <v>0.78021426180113829</v>
      </c>
      <c r="Q86" s="51">
        <f>SUM(Q2:Q79)</f>
        <v>45890</v>
      </c>
      <c r="R86" s="53">
        <f t="shared" si="25"/>
        <v>0.80715516938122212</v>
      </c>
      <c r="S86" s="51">
        <f>SUM(S2:S79)</f>
        <v>38703</v>
      </c>
      <c r="T86" s="53">
        <f>S86/C86</f>
        <v>0.7198415355429082</v>
      </c>
      <c r="U86" s="51">
        <f>SUM(U2:U79)</f>
        <v>47056</v>
      </c>
      <c r="V86" s="53">
        <f t="shared" si="26"/>
        <v>0.82766384071481336</v>
      </c>
    </row>
    <row r="89" spans="1:22" x14ac:dyDescent="0.25">
      <c r="A89" s="54" t="s">
        <v>163</v>
      </c>
      <c r="B89" s="9"/>
      <c r="C89" s="9"/>
      <c r="D89" s="9"/>
    </row>
    <row r="90" spans="1:22" x14ac:dyDescent="0.25">
      <c r="A90" s="54" t="s">
        <v>164</v>
      </c>
      <c r="B90" s="9"/>
      <c r="C90" s="9"/>
      <c r="D90" s="9"/>
    </row>
    <row r="91" spans="1:22" x14ac:dyDescent="0.25">
      <c r="A91" s="16" t="s">
        <v>111</v>
      </c>
    </row>
    <row r="92" spans="1:22" x14ac:dyDescent="0.25">
      <c r="A92" s="17" t="s">
        <v>112</v>
      </c>
    </row>
    <row r="93" spans="1:22" x14ac:dyDescent="0.25">
      <c r="A93" t="s">
        <v>113</v>
      </c>
    </row>
    <row r="94" spans="1:22" x14ac:dyDescent="0.25">
      <c r="A94" t="s">
        <v>114</v>
      </c>
    </row>
    <row r="95" spans="1:22" ht="17.25" x14ac:dyDescent="0.25">
      <c r="A95" s="1" t="s">
        <v>133</v>
      </c>
    </row>
    <row r="96" spans="1:22" x14ac:dyDescent="0.25">
      <c r="A96" t="s">
        <v>134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93"/>
  <sheetViews>
    <sheetView topLeftCell="A3" workbookViewId="0">
      <selection activeCell="L67" sqref="L67"/>
    </sheetView>
  </sheetViews>
  <sheetFormatPr defaultRowHeight="15" x14ac:dyDescent="0.25"/>
  <cols>
    <col min="1" max="1" width="18.140625" style="18" customWidth="1"/>
    <col min="2" max="2" width="23.85546875" style="18" bestFit="1" customWidth="1"/>
    <col min="3" max="3" width="14.28515625" style="18" customWidth="1"/>
    <col min="4" max="16384" width="9.140625" style="18"/>
  </cols>
  <sheetData>
    <row r="1" spans="1:9" ht="24.75" customHeight="1" thickBot="1" x14ac:dyDescent="0.3">
      <c r="A1" s="13" t="s">
        <v>0</v>
      </c>
      <c r="B1" s="14" t="s">
        <v>1</v>
      </c>
      <c r="C1" s="29" t="s">
        <v>106</v>
      </c>
      <c r="I1" s="19"/>
    </row>
    <row r="2" spans="1:9" hidden="1" x14ac:dyDescent="0.25">
      <c r="A2" s="30" t="s">
        <v>2</v>
      </c>
      <c r="B2" s="31" t="s">
        <v>6</v>
      </c>
      <c r="C2" s="39">
        <v>97.12</v>
      </c>
      <c r="I2" s="19"/>
    </row>
    <row r="3" spans="1:9" x14ac:dyDescent="0.25">
      <c r="A3" s="32" t="s">
        <v>124</v>
      </c>
      <c r="B3" s="33" t="s">
        <v>7</v>
      </c>
      <c r="C3" s="40">
        <v>81.56</v>
      </c>
      <c r="I3" s="19"/>
    </row>
    <row r="4" spans="1:9" x14ac:dyDescent="0.25">
      <c r="A4" s="32" t="s">
        <v>124</v>
      </c>
      <c r="B4" s="33" t="s">
        <v>8</v>
      </c>
      <c r="C4" s="40">
        <v>71.89</v>
      </c>
      <c r="I4" s="19"/>
    </row>
    <row r="5" spans="1:9" hidden="1" x14ac:dyDescent="0.25">
      <c r="A5" s="32" t="s">
        <v>5</v>
      </c>
      <c r="B5" s="33" t="s">
        <v>9</v>
      </c>
      <c r="C5" s="40">
        <v>57.86</v>
      </c>
      <c r="I5" s="19"/>
    </row>
    <row r="6" spans="1:9" hidden="1" x14ac:dyDescent="0.25">
      <c r="A6" s="32" t="s">
        <v>5</v>
      </c>
      <c r="B6" s="33" t="s">
        <v>10</v>
      </c>
      <c r="C6" s="40">
        <v>59.41</v>
      </c>
      <c r="I6" s="19"/>
    </row>
    <row r="7" spans="1:9" x14ac:dyDescent="0.25">
      <c r="A7" s="32" t="s">
        <v>124</v>
      </c>
      <c r="B7" s="33" t="s">
        <v>11</v>
      </c>
      <c r="C7" s="40">
        <v>53.92</v>
      </c>
      <c r="I7" s="19"/>
    </row>
    <row r="8" spans="1:9" hidden="1" x14ac:dyDescent="0.25">
      <c r="A8" s="32" t="s">
        <v>5</v>
      </c>
      <c r="B8" s="33" t="s">
        <v>12</v>
      </c>
      <c r="C8" s="40">
        <v>52.94</v>
      </c>
      <c r="I8" s="19"/>
    </row>
    <row r="9" spans="1:9" hidden="1" x14ac:dyDescent="0.25">
      <c r="A9" s="32" t="s">
        <v>5</v>
      </c>
      <c r="B9" s="33" t="s">
        <v>13</v>
      </c>
      <c r="C9" s="40">
        <v>40.17</v>
      </c>
      <c r="I9" s="19"/>
    </row>
    <row r="10" spans="1:9" hidden="1" x14ac:dyDescent="0.25">
      <c r="A10" s="32" t="s">
        <v>2</v>
      </c>
      <c r="B10" s="33" t="s">
        <v>14</v>
      </c>
      <c r="C10" s="40">
        <v>49.35</v>
      </c>
      <c r="I10" s="19"/>
    </row>
    <row r="11" spans="1:9" hidden="1" x14ac:dyDescent="0.25">
      <c r="A11" s="32" t="s">
        <v>5</v>
      </c>
      <c r="B11" s="33" t="s">
        <v>15</v>
      </c>
      <c r="C11" s="40">
        <v>52.13</v>
      </c>
      <c r="I11" s="19"/>
    </row>
    <row r="12" spans="1:9" x14ac:dyDescent="0.25">
      <c r="A12" s="32" t="s">
        <v>124</v>
      </c>
      <c r="B12" s="33" t="s">
        <v>16</v>
      </c>
      <c r="C12" s="40">
        <v>54.5</v>
      </c>
      <c r="I12" s="19"/>
    </row>
    <row r="13" spans="1:9" x14ac:dyDescent="0.25">
      <c r="A13" s="32" t="s">
        <v>124</v>
      </c>
      <c r="B13" s="33" t="s">
        <v>17</v>
      </c>
      <c r="C13" s="40">
        <v>47.04</v>
      </c>
      <c r="I13" s="19"/>
    </row>
    <row r="14" spans="1:9" x14ac:dyDescent="0.25">
      <c r="A14" s="32" t="s">
        <v>124</v>
      </c>
      <c r="B14" s="33" t="s">
        <v>18</v>
      </c>
      <c r="C14" s="40">
        <v>45.97</v>
      </c>
      <c r="I14" s="19"/>
    </row>
    <row r="15" spans="1:9" hidden="1" x14ac:dyDescent="0.25">
      <c r="A15" s="32" t="s">
        <v>5</v>
      </c>
      <c r="B15" s="33" t="s">
        <v>19</v>
      </c>
      <c r="C15" s="40">
        <v>30.22</v>
      </c>
      <c r="I15" s="19"/>
    </row>
    <row r="16" spans="1:9" hidden="1" x14ac:dyDescent="0.25">
      <c r="A16" s="32" t="s">
        <v>2</v>
      </c>
      <c r="B16" s="33" t="s">
        <v>20</v>
      </c>
      <c r="C16" s="40">
        <v>56.31</v>
      </c>
      <c r="I16" s="19"/>
    </row>
    <row r="17" spans="1:9" hidden="1" x14ac:dyDescent="0.25">
      <c r="A17" s="32" t="s">
        <v>5</v>
      </c>
      <c r="B17" s="33" t="s">
        <v>21</v>
      </c>
      <c r="C17" s="40">
        <v>59.26</v>
      </c>
      <c r="I17" s="19"/>
    </row>
    <row r="18" spans="1:9" hidden="1" x14ac:dyDescent="0.25">
      <c r="A18" s="32" t="s">
        <v>2</v>
      </c>
      <c r="B18" s="33" t="s">
        <v>22</v>
      </c>
      <c r="C18" s="40">
        <v>42.3</v>
      </c>
      <c r="I18" s="19"/>
    </row>
    <row r="19" spans="1:9" hidden="1" x14ac:dyDescent="0.25">
      <c r="A19" s="32" t="s">
        <v>5</v>
      </c>
      <c r="B19" s="33" t="s">
        <v>23</v>
      </c>
      <c r="C19" s="40">
        <v>45.17</v>
      </c>
      <c r="I19" s="19"/>
    </row>
    <row r="20" spans="1:9" x14ac:dyDescent="0.25">
      <c r="A20" s="32" t="s">
        <v>124</v>
      </c>
      <c r="B20" s="33" t="s">
        <v>24</v>
      </c>
      <c r="C20" s="40">
        <v>30.87</v>
      </c>
      <c r="I20" s="19"/>
    </row>
    <row r="21" spans="1:9" x14ac:dyDescent="0.25">
      <c r="A21" s="32" t="s">
        <v>124</v>
      </c>
      <c r="B21" s="33" t="s">
        <v>25</v>
      </c>
      <c r="C21" s="40">
        <v>47.54</v>
      </c>
      <c r="I21" s="19"/>
    </row>
    <row r="22" spans="1:9" hidden="1" x14ac:dyDescent="0.25">
      <c r="A22" s="32" t="s">
        <v>2</v>
      </c>
      <c r="B22" s="33" t="s">
        <v>26</v>
      </c>
      <c r="C22" s="40">
        <v>53.08</v>
      </c>
      <c r="I22" s="19"/>
    </row>
    <row r="23" spans="1:9" hidden="1" x14ac:dyDescent="0.25">
      <c r="A23" s="32" t="s">
        <v>5</v>
      </c>
      <c r="B23" s="33" t="s">
        <v>27</v>
      </c>
      <c r="C23" s="40">
        <v>90.65</v>
      </c>
      <c r="I23" s="19"/>
    </row>
    <row r="24" spans="1:9" hidden="1" x14ac:dyDescent="0.25">
      <c r="A24" s="32" t="s">
        <v>2</v>
      </c>
      <c r="B24" s="33" t="s">
        <v>28</v>
      </c>
      <c r="C24" s="40">
        <v>62.16</v>
      </c>
      <c r="I24" s="19"/>
    </row>
    <row r="25" spans="1:9" hidden="1" x14ac:dyDescent="0.25">
      <c r="A25" s="32" t="s">
        <v>5</v>
      </c>
      <c r="B25" s="33" t="s">
        <v>29</v>
      </c>
      <c r="C25" s="40">
        <v>84.07</v>
      </c>
      <c r="I25" s="19"/>
    </row>
    <row r="26" spans="1:9" x14ac:dyDescent="0.25">
      <c r="A26" s="32" t="s">
        <v>124</v>
      </c>
      <c r="B26" s="33" t="s">
        <v>30</v>
      </c>
      <c r="C26" s="40">
        <v>54.57</v>
      </c>
      <c r="I26" s="20"/>
    </row>
    <row r="27" spans="1:9" hidden="1" x14ac:dyDescent="0.25">
      <c r="A27" s="32" t="s">
        <v>2</v>
      </c>
      <c r="B27" s="33" t="s">
        <v>31</v>
      </c>
      <c r="C27" s="40">
        <v>51.59</v>
      </c>
      <c r="I27" s="20"/>
    </row>
    <row r="28" spans="1:9" x14ac:dyDescent="0.25">
      <c r="A28" s="32" t="s">
        <v>124</v>
      </c>
      <c r="B28" s="33" t="s">
        <v>32</v>
      </c>
      <c r="C28" s="40">
        <v>54.3</v>
      </c>
      <c r="I28" s="20"/>
    </row>
    <row r="29" spans="1:9" hidden="1" x14ac:dyDescent="0.25">
      <c r="A29" s="32" t="s">
        <v>5</v>
      </c>
      <c r="B29" s="33" t="s">
        <v>33</v>
      </c>
      <c r="C29" s="40">
        <v>33.979999999999997</v>
      </c>
      <c r="I29" s="20"/>
    </row>
    <row r="30" spans="1:9" hidden="1" x14ac:dyDescent="0.25">
      <c r="A30" s="32" t="s">
        <v>2</v>
      </c>
      <c r="B30" s="33" t="s">
        <v>34</v>
      </c>
      <c r="C30" s="40">
        <v>46.57</v>
      </c>
      <c r="I30" s="20"/>
    </row>
    <row r="31" spans="1:9" hidden="1" x14ac:dyDescent="0.25">
      <c r="A31" s="32" t="s">
        <v>2</v>
      </c>
      <c r="B31" s="33" t="s">
        <v>35</v>
      </c>
      <c r="C31" s="40">
        <v>59.32</v>
      </c>
      <c r="I31" s="20"/>
    </row>
    <row r="32" spans="1:9" hidden="1" x14ac:dyDescent="0.25">
      <c r="A32" s="32" t="s">
        <v>2</v>
      </c>
      <c r="B32" s="33" t="s">
        <v>36</v>
      </c>
      <c r="C32" s="40">
        <v>56.77</v>
      </c>
    </row>
    <row r="33" spans="1:3" hidden="1" x14ac:dyDescent="0.25">
      <c r="A33" s="32" t="s">
        <v>5</v>
      </c>
      <c r="B33" s="33" t="s">
        <v>37</v>
      </c>
      <c r="C33" s="40">
        <v>85.24</v>
      </c>
    </row>
    <row r="34" spans="1:3" hidden="1" x14ac:dyDescent="0.25">
      <c r="A34" s="32" t="s">
        <v>5</v>
      </c>
      <c r="B34" s="33" t="s">
        <v>38</v>
      </c>
      <c r="C34" s="40">
        <v>107</v>
      </c>
    </row>
    <row r="35" spans="1:3" hidden="1" x14ac:dyDescent="0.25">
      <c r="A35" s="32" t="s">
        <v>5</v>
      </c>
      <c r="B35" s="33" t="s">
        <v>39</v>
      </c>
      <c r="C35" s="40">
        <v>61.06</v>
      </c>
    </row>
    <row r="36" spans="1:3" hidden="1" x14ac:dyDescent="0.25">
      <c r="A36" s="32" t="s">
        <v>2</v>
      </c>
      <c r="B36" s="33" t="s">
        <v>40</v>
      </c>
      <c r="C36" s="40">
        <v>59.31</v>
      </c>
    </row>
    <row r="37" spans="1:3" hidden="1" x14ac:dyDescent="0.25">
      <c r="A37" s="32" t="s">
        <v>5</v>
      </c>
      <c r="B37" s="33" t="s">
        <v>41</v>
      </c>
      <c r="C37" s="40">
        <v>44.88</v>
      </c>
    </row>
    <row r="38" spans="1:3" hidden="1" x14ac:dyDescent="0.25">
      <c r="A38" s="32" t="s">
        <v>2</v>
      </c>
      <c r="B38" s="33" t="s">
        <v>42</v>
      </c>
      <c r="C38" s="40">
        <v>50.63</v>
      </c>
    </row>
    <row r="39" spans="1:3" hidden="1" x14ac:dyDescent="0.25">
      <c r="A39" s="32" t="s">
        <v>5</v>
      </c>
      <c r="B39" s="33" t="s">
        <v>43</v>
      </c>
      <c r="C39" s="40">
        <v>46.8</v>
      </c>
    </row>
    <row r="40" spans="1:3" x14ac:dyDescent="0.25">
      <c r="A40" s="32" t="s">
        <v>124</v>
      </c>
      <c r="B40" s="33" t="s">
        <v>44</v>
      </c>
      <c r="C40" s="40">
        <v>51.02</v>
      </c>
    </row>
    <row r="41" spans="1:3" hidden="1" x14ac:dyDescent="0.25">
      <c r="A41" s="32" t="s">
        <v>5</v>
      </c>
      <c r="B41" s="33" t="s">
        <v>45</v>
      </c>
      <c r="C41" s="40">
        <v>56.76</v>
      </c>
    </row>
    <row r="42" spans="1:3" hidden="1" x14ac:dyDescent="0.25">
      <c r="A42" s="32" t="s">
        <v>2</v>
      </c>
      <c r="B42" s="33" t="s">
        <v>46</v>
      </c>
      <c r="C42" s="40">
        <v>78.319999999999993</v>
      </c>
    </row>
    <row r="43" spans="1:3" hidden="1" x14ac:dyDescent="0.25">
      <c r="A43" s="32" t="s">
        <v>2</v>
      </c>
      <c r="B43" s="33" t="s">
        <v>47</v>
      </c>
      <c r="C43" s="40">
        <v>51.42</v>
      </c>
    </row>
    <row r="44" spans="1:3" x14ac:dyDescent="0.25">
      <c r="A44" s="32" t="s">
        <v>124</v>
      </c>
      <c r="B44" s="33" t="s">
        <v>48</v>
      </c>
      <c r="C44" s="40">
        <v>42.13</v>
      </c>
    </row>
    <row r="45" spans="1:3" x14ac:dyDescent="0.25">
      <c r="A45" s="32" t="s">
        <v>124</v>
      </c>
      <c r="B45" s="33" t="s">
        <v>49</v>
      </c>
      <c r="C45" s="40">
        <v>63.86</v>
      </c>
    </row>
    <row r="46" spans="1:3" hidden="1" x14ac:dyDescent="0.25">
      <c r="A46" s="32" t="s">
        <v>5</v>
      </c>
      <c r="B46" s="33" t="s">
        <v>50</v>
      </c>
      <c r="C46" s="40">
        <v>78.489999999999995</v>
      </c>
    </row>
    <row r="47" spans="1:3" hidden="1" x14ac:dyDescent="0.25">
      <c r="A47" s="32" t="s">
        <v>2</v>
      </c>
      <c r="B47" s="33" t="s">
        <v>51</v>
      </c>
      <c r="C47" s="40">
        <v>67.88</v>
      </c>
    </row>
    <row r="48" spans="1:3" x14ac:dyDescent="0.25">
      <c r="A48" s="32" t="s">
        <v>124</v>
      </c>
      <c r="B48" s="33" t="s">
        <v>52</v>
      </c>
      <c r="C48" s="40">
        <v>51.13</v>
      </c>
    </row>
    <row r="49" spans="1:3" hidden="1" x14ac:dyDescent="0.25">
      <c r="A49" s="32" t="s">
        <v>5</v>
      </c>
      <c r="B49" s="33" t="s">
        <v>53</v>
      </c>
      <c r="C49" s="40">
        <v>47.2</v>
      </c>
    </row>
    <row r="50" spans="1:3" x14ac:dyDescent="0.25">
      <c r="A50" s="32" t="s">
        <v>124</v>
      </c>
      <c r="B50" s="33" t="s">
        <v>54</v>
      </c>
      <c r="C50" s="40">
        <v>91.3</v>
      </c>
    </row>
    <row r="51" spans="1:3" x14ac:dyDescent="0.25">
      <c r="A51" s="32" t="s">
        <v>124</v>
      </c>
      <c r="B51" s="33" t="s">
        <v>55</v>
      </c>
      <c r="C51" s="40">
        <v>56.67</v>
      </c>
    </row>
    <row r="52" spans="1:3" hidden="1" x14ac:dyDescent="0.25">
      <c r="A52" s="32" t="s">
        <v>5</v>
      </c>
      <c r="B52" s="33" t="s">
        <v>56</v>
      </c>
      <c r="C52" s="40">
        <v>56.5</v>
      </c>
    </row>
    <row r="53" spans="1:3" hidden="1" x14ac:dyDescent="0.25">
      <c r="A53" s="32" t="s">
        <v>5</v>
      </c>
      <c r="B53" s="33" t="s">
        <v>57</v>
      </c>
      <c r="C53" s="40">
        <v>50.97</v>
      </c>
    </row>
    <row r="54" spans="1:3" x14ac:dyDescent="0.25">
      <c r="A54" s="32" t="s">
        <v>124</v>
      </c>
      <c r="B54" s="33" t="s">
        <v>58</v>
      </c>
      <c r="C54" s="40">
        <v>45.78</v>
      </c>
    </row>
    <row r="55" spans="1:3" x14ac:dyDescent="0.25">
      <c r="A55" s="32" t="s">
        <v>124</v>
      </c>
      <c r="B55" s="33" t="s">
        <v>59</v>
      </c>
      <c r="C55" s="40">
        <v>42.04</v>
      </c>
    </row>
    <row r="56" spans="1:3" x14ac:dyDescent="0.25">
      <c r="A56" s="32" t="s">
        <v>124</v>
      </c>
      <c r="B56" s="33" t="s">
        <v>60</v>
      </c>
      <c r="C56" s="40">
        <v>37.43</v>
      </c>
    </row>
    <row r="57" spans="1:3" x14ac:dyDescent="0.25">
      <c r="A57" s="32" t="s">
        <v>124</v>
      </c>
      <c r="B57" s="33" t="s">
        <v>61</v>
      </c>
      <c r="C57" s="40">
        <v>55.75</v>
      </c>
    </row>
    <row r="58" spans="1:3" hidden="1" x14ac:dyDescent="0.25">
      <c r="A58" s="32" t="s">
        <v>5</v>
      </c>
      <c r="B58" s="33" t="s">
        <v>62</v>
      </c>
      <c r="C58" s="40">
        <v>49.95</v>
      </c>
    </row>
    <row r="59" spans="1:3" x14ac:dyDescent="0.25">
      <c r="A59" s="32" t="s">
        <v>124</v>
      </c>
      <c r="B59" s="33" t="s">
        <v>63</v>
      </c>
      <c r="C59" s="40">
        <v>52.57</v>
      </c>
    </row>
    <row r="60" spans="1:3" hidden="1" x14ac:dyDescent="0.25">
      <c r="A60" s="32" t="s">
        <v>5</v>
      </c>
      <c r="B60" s="33" t="s">
        <v>64</v>
      </c>
      <c r="C60" s="40">
        <v>72.73</v>
      </c>
    </row>
    <row r="61" spans="1:3" x14ac:dyDescent="0.25">
      <c r="A61" s="32" t="s">
        <v>124</v>
      </c>
      <c r="B61" s="33" t="s">
        <v>65</v>
      </c>
      <c r="C61" s="40">
        <v>65.040000000000006</v>
      </c>
    </row>
    <row r="62" spans="1:3" hidden="1" x14ac:dyDescent="0.25">
      <c r="A62" s="32" t="s">
        <v>5</v>
      </c>
      <c r="B62" s="33" t="s">
        <v>66</v>
      </c>
      <c r="C62" s="40">
        <v>50</v>
      </c>
    </row>
    <row r="63" spans="1:3" hidden="1" x14ac:dyDescent="0.25">
      <c r="A63" s="32" t="s">
        <v>2</v>
      </c>
      <c r="B63" s="33" t="s">
        <v>67</v>
      </c>
      <c r="C63" s="40">
        <v>71.77</v>
      </c>
    </row>
    <row r="64" spans="1:3" hidden="1" x14ac:dyDescent="0.25">
      <c r="A64" s="32" t="s">
        <v>2</v>
      </c>
      <c r="B64" s="33" t="s">
        <v>68</v>
      </c>
      <c r="C64" s="40">
        <v>53.54</v>
      </c>
    </row>
    <row r="65" spans="1:3" hidden="1" x14ac:dyDescent="0.25">
      <c r="A65" s="32" t="s">
        <v>2</v>
      </c>
      <c r="B65" s="33" t="s">
        <v>69</v>
      </c>
      <c r="C65" s="40">
        <v>76.44</v>
      </c>
    </row>
    <row r="66" spans="1:3" x14ac:dyDescent="0.25">
      <c r="A66" s="32" t="s">
        <v>124</v>
      </c>
      <c r="B66" s="33" t="s">
        <v>70</v>
      </c>
      <c r="C66" s="40">
        <v>56.39</v>
      </c>
    </row>
    <row r="67" spans="1:3" x14ac:dyDescent="0.25">
      <c r="A67" s="32" t="s">
        <v>124</v>
      </c>
      <c r="B67" s="33" t="s">
        <v>71</v>
      </c>
      <c r="C67" s="40">
        <v>46.04</v>
      </c>
    </row>
    <row r="68" spans="1:3" hidden="1" x14ac:dyDescent="0.25">
      <c r="A68" s="32" t="s">
        <v>5</v>
      </c>
      <c r="B68" s="33" t="s">
        <v>72</v>
      </c>
      <c r="C68" s="40">
        <v>59.2</v>
      </c>
    </row>
    <row r="69" spans="1:3" x14ac:dyDescent="0.25">
      <c r="A69" s="32" t="s">
        <v>124</v>
      </c>
      <c r="B69" s="33" t="s">
        <v>73</v>
      </c>
      <c r="C69" s="40">
        <v>42.68</v>
      </c>
    </row>
    <row r="70" spans="1:3" x14ac:dyDescent="0.25">
      <c r="A70" s="32" t="s">
        <v>124</v>
      </c>
      <c r="B70" s="33" t="s">
        <v>74</v>
      </c>
      <c r="C70" s="40">
        <v>47.2</v>
      </c>
    </row>
    <row r="71" spans="1:3" hidden="1" x14ac:dyDescent="0.25">
      <c r="A71" s="32" t="s">
        <v>2</v>
      </c>
      <c r="B71" s="33" t="s">
        <v>75</v>
      </c>
      <c r="C71" s="40">
        <v>45.3</v>
      </c>
    </row>
    <row r="72" spans="1:3" x14ac:dyDescent="0.25">
      <c r="A72" s="32" t="s">
        <v>124</v>
      </c>
      <c r="B72" s="33" t="s">
        <v>76</v>
      </c>
      <c r="C72" s="40">
        <v>41.24</v>
      </c>
    </row>
    <row r="73" spans="1:3" hidden="1" x14ac:dyDescent="0.25">
      <c r="A73" s="32" t="s">
        <v>5</v>
      </c>
      <c r="B73" s="33" t="s">
        <v>77</v>
      </c>
      <c r="C73" s="40">
        <v>59.49</v>
      </c>
    </row>
    <row r="74" spans="1:3" hidden="1" x14ac:dyDescent="0.25">
      <c r="A74" s="32" t="s">
        <v>2</v>
      </c>
      <c r="B74" s="33" t="s">
        <v>78</v>
      </c>
      <c r="C74" s="40">
        <v>72.59</v>
      </c>
    </row>
    <row r="75" spans="1:3" hidden="1" x14ac:dyDescent="0.25">
      <c r="A75" s="32" t="s">
        <v>2</v>
      </c>
      <c r="B75" s="33" t="s">
        <v>79</v>
      </c>
      <c r="C75" s="40">
        <v>42.05</v>
      </c>
    </row>
    <row r="76" spans="1:3" x14ac:dyDescent="0.25">
      <c r="A76" s="32" t="s">
        <v>124</v>
      </c>
      <c r="B76" s="33" t="s">
        <v>80</v>
      </c>
      <c r="C76" s="40">
        <v>59.95</v>
      </c>
    </row>
    <row r="77" spans="1:3" x14ac:dyDescent="0.25">
      <c r="A77" s="32" t="s">
        <v>124</v>
      </c>
      <c r="B77" s="33" t="s">
        <v>81</v>
      </c>
      <c r="C77" s="40">
        <v>99.14</v>
      </c>
    </row>
    <row r="78" spans="1:3" hidden="1" x14ac:dyDescent="0.25">
      <c r="A78" s="32" t="s">
        <v>2</v>
      </c>
      <c r="B78" s="33" t="s">
        <v>82</v>
      </c>
      <c r="C78" s="40">
        <v>58.39</v>
      </c>
    </row>
    <row r="79" spans="1:3" hidden="1" x14ac:dyDescent="0.25">
      <c r="A79" s="34" t="s">
        <v>2</v>
      </c>
      <c r="B79" s="35" t="s">
        <v>83</v>
      </c>
      <c r="C79" s="41">
        <v>52.1</v>
      </c>
    </row>
    <row r="80" spans="1:3" ht="15.75" hidden="1" thickBot="1" x14ac:dyDescent="0.3">
      <c r="A80" s="55" t="s">
        <v>100</v>
      </c>
      <c r="B80" s="56"/>
      <c r="C80" s="21">
        <v>50.83</v>
      </c>
    </row>
    <row r="82" spans="1:8" x14ac:dyDescent="0.25">
      <c r="A82" s="36" t="s">
        <v>136</v>
      </c>
      <c r="B82" s="22"/>
      <c r="C82" s="22"/>
      <c r="D82" s="22"/>
      <c r="E82" s="22"/>
      <c r="F82" s="22"/>
      <c r="G82" s="22"/>
      <c r="H82" s="22"/>
    </row>
    <row r="83" spans="1:8" x14ac:dyDescent="0.25">
      <c r="A83" s="36" t="s">
        <v>108</v>
      </c>
      <c r="B83" s="22"/>
      <c r="C83" s="22"/>
      <c r="D83" s="22"/>
      <c r="E83" s="22"/>
      <c r="F83" s="22"/>
      <c r="G83" s="22"/>
      <c r="H83" s="22"/>
    </row>
    <row r="84" spans="1:8" x14ac:dyDescent="0.25">
      <c r="A84" s="37" t="s">
        <v>107</v>
      </c>
      <c r="B84" s="22"/>
      <c r="C84" s="22"/>
      <c r="D84" s="22"/>
      <c r="E84" s="22"/>
      <c r="F84" s="22"/>
      <c r="G84" s="22"/>
      <c r="H84" s="22"/>
    </row>
    <row r="85" spans="1:8" x14ac:dyDescent="0.25">
      <c r="A85" s="38" t="s">
        <v>127</v>
      </c>
      <c r="B85" s="22"/>
      <c r="C85" s="22"/>
      <c r="D85" s="22"/>
      <c r="E85" s="22"/>
      <c r="F85" s="22"/>
      <c r="G85" s="22"/>
      <c r="H85" s="22"/>
    </row>
    <row r="86" spans="1:8" x14ac:dyDescent="0.25">
      <c r="A86" s="38" t="s">
        <v>128</v>
      </c>
      <c r="B86" s="22"/>
      <c r="C86" s="22"/>
      <c r="D86" s="22"/>
      <c r="E86" s="22"/>
      <c r="F86" s="22"/>
      <c r="G86" s="22"/>
      <c r="H86" s="22"/>
    </row>
    <row r="87" spans="1:8" x14ac:dyDescent="0.25">
      <c r="A87" s="38" t="s">
        <v>135</v>
      </c>
    </row>
    <row r="92" spans="1:8" ht="15.75" customHeight="1" x14ac:dyDescent="0.25"/>
    <row r="93" spans="1:8" ht="24" customHeight="1" x14ac:dyDescent="0.25"/>
  </sheetData>
  <autoFilter ref="A1:C80">
    <filterColumn colId="0">
      <filters>
        <filter val="Central Norte"/>
      </filters>
    </filterColumn>
  </autoFilter>
  <mergeCells count="1">
    <mergeCell ref="A80:B8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87"/>
  <sheetViews>
    <sheetView topLeftCell="A7" workbookViewId="0">
      <selection sqref="A1:F87"/>
    </sheetView>
  </sheetViews>
  <sheetFormatPr defaultRowHeight="15" x14ac:dyDescent="0.25"/>
  <cols>
    <col min="1" max="1" width="16.5703125" style="26" bestFit="1" customWidth="1"/>
    <col min="2" max="2" width="23.85546875" style="26" bestFit="1" customWidth="1"/>
    <col min="3" max="6" width="20.28515625" style="26" customWidth="1"/>
    <col min="7" max="16384" width="9.140625" style="26"/>
  </cols>
  <sheetData>
    <row r="1" spans="1:6" s="27" customFormat="1" ht="30" x14ac:dyDescent="0.25">
      <c r="A1" s="23" t="s">
        <v>122</v>
      </c>
      <c r="B1" s="23" t="s">
        <v>117</v>
      </c>
      <c r="C1" s="24" t="s">
        <v>118</v>
      </c>
      <c r="D1" s="24" t="s">
        <v>119</v>
      </c>
      <c r="E1" s="25" t="s">
        <v>120</v>
      </c>
      <c r="F1" s="25" t="s">
        <v>121</v>
      </c>
    </row>
    <row r="2" spans="1:6" hidden="1" x14ac:dyDescent="0.25">
      <c r="A2" s="28" t="s">
        <v>115</v>
      </c>
      <c r="B2" s="28" t="s">
        <v>6</v>
      </c>
      <c r="C2" s="42">
        <v>99.56</v>
      </c>
      <c r="D2" s="42">
        <v>77.34</v>
      </c>
      <c r="E2" s="42">
        <v>69.73</v>
      </c>
      <c r="F2" s="42">
        <v>51.06</v>
      </c>
    </row>
    <row r="3" spans="1:6" x14ac:dyDescent="0.25">
      <c r="A3" s="28" t="s">
        <v>123</v>
      </c>
      <c r="B3" s="28" t="s">
        <v>7</v>
      </c>
      <c r="C3" s="42">
        <v>111.89</v>
      </c>
      <c r="D3" s="42">
        <v>93.7</v>
      </c>
      <c r="E3" s="42">
        <v>83.92</v>
      </c>
      <c r="F3" s="42">
        <v>81.709999999999994</v>
      </c>
    </row>
    <row r="4" spans="1:6" x14ac:dyDescent="0.25">
      <c r="A4" s="28" t="s">
        <v>123</v>
      </c>
      <c r="B4" s="28" t="s">
        <v>8</v>
      </c>
      <c r="C4" s="42">
        <v>71.540000000000006</v>
      </c>
      <c r="D4" s="42">
        <v>67.959999999999994</v>
      </c>
      <c r="E4" s="42">
        <v>70.739999999999995</v>
      </c>
      <c r="F4" s="42">
        <v>42.79</v>
      </c>
    </row>
    <row r="5" spans="1:6" hidden="1" x14ac:dyDescent="0.25">
      <c r="A5" s="28" t="s">
        <v>116</v>
      </c>
      <c r="B5" s="28" t="s">
        <v>9</v>
      </c>
      <c r="C5" s="42">
        <v>87.51</v>
      </c>
      <c r="D5" s="42">
        <v>76.63</v>
      </c>
      <c r="E5" s="42">
        <v>64.92</v>
      </c>
      <c r="F5" s="42">
        <v>51.47</v>
      </c>
    </row>
    <row r="6" spans="1:6" hidden="1" x14ac:dyDescent="0.25">
      <c r="A6" s="28" t="s">
        <v>116</v>
      </c>
      <c r="B6" s="28" t="s">
        <v>10</v>
      </c>
      <c r="C6" s="42">
        <v>95.33</v>
      </c>
      <c r="D6" s="42">
        <v>88.46</v>
      </c>
      <c r="E6" s="42">
        <v>59.84</v>
      </c>
      <c r="F6" s="42">
        <v>59.79</v>
      </c>
    </row>
    <row r="7" spans="1:6" x14ac:dyDescent="0.25">
      <c r="A7" s="28" t="s">
        <v>123</v>
      </c>
      <c r="B7" s="28" t="s">
        <v>11</v>
      </c>
      <c r="C7" s="42">
        <v>112.62</v>
      </c>
      <c r="D7" s="42">
        <v>97.34</v>
      </c>
      <c r="E7" s="42">
        <v>94.77</v>
      </c>
      <c r="F7" s="42">
        <v>68.62</v>
      </c>
    </row>
    <row r="8" spans="1:6" hidden="1" x14ac:dyDescent="0.25">
      <c r="A8" s="28" t="s">
        <v>116</v>
      </c>
      <c r="B8" s="28" t="s">
        <v>12</v>
      </c>
      <c r="C8" s="42">
        <v>94.71</v>
      </c>
      <c r="D8" s="42">
        <v>80.22</v>
      </c>
      <c r="E8" s="42">
        <v>73.61</v>
      </c>
      <c r="F8" s="42">
        <v>56.4</v>
      </c>
    </row>
    <row r="9" spans="1:6" hidden="1" x14ac:dyDescent="0.25">
      <c r="A9" s="28" t="s">
        <v>116</v>
      </c>
      <c r="B9" s="28" t="s">
        <v>13</v>
      </c>
      <c r="C9" s="42">
        <v>81.16</v>
      </c>
      <c r="D9" s="42">
        <v>79.38</v>
      </c>
      <c r="E9" s="42">
        <v>52.17</v>
      </c>
      <c r="F9" s="42">
        <v>51.88</v>
      </c>
    </row>
    <row r="10" spans="1:6" hidden="1" x14ac:dyDescent="0.25">
      <c r="A10" s="28" t="s">
        <v>115</v>
      </c>
      <c r="B10" s="28" t="s">
        <v>14</v>
      </c>
      <c r="C10" s="42">
        <v>76.88</v>
      </c>
      <c r="D10" s="42">
        <v>62.97</v>
      </c>
      <c r="E10" s="42">
        <v>68.849999999999994</v>
      </c>
      <c r="F10" s="42">
        <v>41.74</v>
      </c>
    </row>
    <row r="11" spans="1:6" hidden="1" x14ac:dyDescent="0.25">
      <c r="A11" s="28" t="s">
        <v>116</v>
      </c>
      <c r="B11" s="28" t="s">
        <v>125</v>
      </c>
      <c r="C11" s="42">
        <v>88.96</v>
      </c>
      <c r="D11" s="42">
        <v>74.11</v>
      </c>
      <c r="E11" s="42">
        <v>72.08</v>
      </c>
      <c r="F11" s="42">
        <v>62.23</v>
      </c>
    </row>
    <row r="12" spans="1:6" x14ac:dyDescent="0.25">
      <c r="A12" s="28" t="s">
        <v>123</v>
      </c>
      <c r="B12" s="28" t="s">
        <v>16</v>
      </c>
      <c r="C12" s="42">
        <v>93.55</v>
      </c>
      <c r="D12" s="42">
        <v>80.989999999999995</v>
      </c>
      <c r="E12" s="42">
        <v>69.599999999999994</v>
      </c>
      <c r="F12" s="42">
        <v>44.76</v>
      </c>
    </row>
    <row r="13" spans="1:6" x14ac:dyDescent="0.25">
      <c r="A13" s="28" t="s">
        <v>123</v>
      </c>
      <c r="B13" s="28" t="s">
        <v>17</v>
      </c>
      <c r="C13" s="42">
        <v>81.569999999999993</v>
      </c>
      <c r="D13" s="42">
        <v>64.31</v>
      </c>
      <c r="E13" s="42">
        <v>56.5</v>
      </c>
      <c r="F13" s="42">
        <v>44.19</v>
      </c>
    </row>
    <row r="14" spans="1:6" x14ac:dyDescent="0.25">
      <c r="A14" s="28" t="s">
        <v>123</v>
      </c>
      <c r="B14" s="28" t="s">
        <v>18</v>
      </c>
      <c r="C14" s="42">
        <v>89.64</v>
      </c>
      <c r="D14" s="42">
        <v>77.61</v>
      </c>
      <c r="E14" s="42">
        <v>51.97</v>
      </c>
      <c r="F14" s="42">
        <v>35.35</v>
      </c>
    </row>
    <row r="15" spans="1:6" hidden="1" x14ac:dyDescent="0.25">
      <c r="A15" s="28" t="s">
        <v>116</v>
      </c>
      <c r="B15" s="28" t="s">
        <v>19</v>
      </c>
      <c r="C15" s="42">
        <v>80.650000000000006</v>
      </c>
      <c r="D15" s="42">
        <v>57.89</v>
      </c>
      <c r="E15" s="42">
        <v>53.23</v>
      </c>
      <c r="F15" s="42">
        <v>30.43</v>
      </c>
    </row>
    <row r="16" spans="1:6" hidden="1" x14ac:dyDescent="0.25">
      <c r="A16" s="28" t="s">
        <v>115</v>
      </c>
      <c r="B16" s="28" t="s">
        <v>20</v>
      </c>
      <c r="C16" s="42">
        <v>100.92</v>
      </c>
      <c r="D16" s="42">
        <v>78.23</v>
      </c>
      <c r="E16" s="42">
        <v>77.02</v>
      </c>
      <c r="F16" s="42">
        <v>44.79</v>
      </c>
    </row>
    <row r="17" spans="1:6" hidden="1" x14ac:dyDescent="0.25">
      <c r="A17" s="28" t="s">
        <v>116</v>
      </c>
      <c r="B17" s="28" t="s">
        <v>21</v>
      </c>
      <c r="C17" s="42">
        <v>78.05</v>
      </c>
      <c r="D17" s="42">
        <v>65.3</v>
      </c>
      <c r="E17" s="42">
        <v>66.53</v>
      </c>
      <c r="F17" s="42">
        <v>40.270000000000003</v>
      </c>
    </row>
    <row r="18" spans="1:6" hidden="1" x14ac:dyDescent="0.25">
      <c r="A18" s="28" t="s">
        <v>115</v>
      </c>
      <c r="B18" s="28" t="s">
        <v>22</v>
      </c>
      <c r="C18" s="42">
        <v>83.54</v>
      </c>
      <c r="D18" s="42">
        <v>61.5</v>
      </c>
      <c r="E18" s="42">
        <v>57.73</v>
      </c>
      <c r="F18" s="42">
        <v>32.89</v>
      </c>
    </row>
    <row r="19" spans="1:6" hidden="1" x14ac:dyDescent="0.25">
      <c r="A19" s="28" t="s">
        <v>116</v>
      </c>
      <c r="B19" s="28" t="s">
        <v>23</v>
      </c>
      <c r="C19" s="42">
        <v>95.95</v>
      </c>
      <c r="D19" s="42">
        <v>79.52</v>
      </c>
      <c r="E19" s="42">
        <v>74.3</v>
      </c>
      <c r="F19" s="42">
        <v>52.02</v>
      </c>
    </row>
    <row r="20" spans="1:6" x14ac:dyDescent="0.25">
      <c r="A20" s="28" t="s">
        <v>123</v>
      </c>
      <c r="B20" s="28" t="s">
        <v>24</v>
      </c>
      <c r="C20" s="42">
        <v>50.95</v>
      </c>
      <c r="D20" s="42">
        <v>43.43</v>
      </c>
      <c r="E20" s="42">
        <v>22.2</v>
      </c>
      <c r="F20" s="42">
        <v>18.73</v>
      </c>
    </row>
    <row r="21" spans="1:6" x14ac:dyDescent="0.25">
      <c r="A21" s="28" t="s">
        <v>123</v>
      </c>
      <c r="B21" s="28" t="s">
        <v>25</v>
      </c>
      <c r="C21" s="42">
        <v>81.03</v>
      </c>
      <c r="D21" s="42">
        <v>59.31</v>
      </c>
      <c r="E21" s="42">
        <v>59.52</v>
      </c>
      <c r="F21" s="42">
        <v>29</v>
      </c>
    </row>
    <row r="22" spans="1:6" hidden="1" x14ac:dyDescent="0.25">
      <c r="A22" s="28" t="s">
        <v>115</v>
      </c>
      <c r="B22" s="28" t="s">
        <v>26</v>
      </c>
      <c r="C22" s="42">
        <v>104.35</v>
      </c>
      <c r="D22" s="42">
        <v>93.46</v>
      </c>
      <c r="E22" s="42">
        <v>88.82</v>
      </c>
      <c r="F22" s="42">
        <v>58.48</v>
      </c>
    </row>
    <row r="23" spans="1:6" hidden="1" x14ac:dyDescent="0.25">
      <c r="A23" s="28" t="s">
        <v>116</v>
      </c>
      <c r="B23" s="28" t="s">
        <v>27</v>
      </c>
      <c r="C23" s="42">
        <v>113.86</v>
      </c>
      <c r="D23" s="42">
        <v>94.33</v>
      </c>
      <c r="E23" s="42">
        <v>101.81</v>
      </c>
      <c r="F23" s="42">
        <v>61.34</v>
      </c>
    </row>
    <row r="24" spans="1:6" hidden="1" x14ac:dyDescent="0.25">
      <c r="A24" s="28" t="s">
        <v>115</v>
      </c>
      <c r="B24" s="28" t="s">
        <v>28</v>
      </c>
      <c r="C24" s="42">
        <v>114.47</v>
      </c>
      <c r="D24" s="42">
        <v>101.68</v>
      </c>
      <c r="E24" s="42">
        <v>94.9</v>
      </c>
      <c r="F24" s="42">
        <v>65.540000000000006</v>
      </c>
    </row>
    <row r="25" spans="1:6" hidden="1" x14ac:dyDescent="0.25">
      <c r="A25" s="28" t="s">
        <v>116</v>
      </c>
      <c r="B25" s="28" t="s">
        <v>29</v>
      </c>
      <c r="C25" s="42">
        <v>99.64</v>
      </c>
      <c r="D25" s="42">
        <v>89.33</v>
      </c>
      <c r="E25" s="42">
        <v>96.06</v>
      </c>
      <c r="F25" s="42">
        <v>66.459999999999994</v>
      </c>
    </row>
    <row r="26" spans="1:6" x14ac:dyDescent="0.25">
      <c r="A26" s="28" t="s">
        <v>123</v>
      </c>
      <c r="B26" s="28" t="s">
        <v>30</v>
      </c>
      <c r="C26" s="42">
        <v>95.53</v>
      </c>
      <c r="D26" s="42">
        <v>84.04</v>
      </c>
      <c r="E26" s="42">
        <v>85.14</v>
      </c>
      <c r="F26" s="42">
        <v>60.31</v>
      </c>
    </row>
    <row r="27" spans="1:6" hidden="1" x14ac:dyDescent="0.25">
      <c r="A27" s="28" t="s">
        <v>115</v>
      </c>
      <c r="B27" s="28" t="s">
        <v>31</v>
      </c>
      <c r="C27" s="42">
        <v>67.66</v>
      </c>
      <c r="D27" s="42">
        <v>57.08</v>
      </c>
      <c r="E27" s="42">
        <v>54.35</v>
      </c>
      <c r="F27" s="42">
        <v>31.42</v>
      </c>
    </row>
    <row r="28" spans="1:6" x14ac:dyDescent="0.25">
      <c r="A28" s="28" t="s">
        <v>123</v>
      </c>
      <c r="B28" s="28" t="s">
        <v>32</v>
      </c>
      <c r="C28" s="42">
        <v>69.87</v>
      </c>
      <c r="D28" s="42">
        <v>60.78</v>
      </c>
      <c r="E28" s="42">
        <v>69.87</v>
      </c>
      <c r="F28" s="42">
        <v>46.72</v>
      </c>
    </row>
    <row r="29" spans="1:6" hidden="1" x14ac:dyDescent="0.25">
      <c r="A29" s="28" t="s">
        <v>116</v>
      </c>
      <c r="B29" s="28" t="s">
        <v>33</v>
      </c>
      <c r="C29" s="42">
        <v>82.33</v>
      </c>
      <c r="D29" s="42">
        <v>63.01</v>
      </c>
      <c r="E29" s="42">
        <v>49.63</v>
      </c>
      <c r="F29" s="42">
        <v>32.89</v>
      </c>
    </row>
    <row r="30" spans="1:6" hidden="1" x14ac:dyDescent="0.25">
      <c r="A30" s="28" t="s">
        <v>115</v>
      </c>
      <c r="B30" s="28" t="s">
        <v>34</v>
      </c>
      <c r="C30" s="42">
        <v>72.56</v>
      </c>
      <c r="D30" s="42">
        <v>52.74</v>
      </c>
      <c r="E30" s="42">
        <v>47.86</v>
      </c>
      <c r="F30" s="42">
        <v>28.48</v>
      </c>
    </row>
    <row r="31" spans="1:6" hidden="1" x14ac:dyDescent="0.25">
      <c r="A31" s="28" t="s">
        <v>115</v>
      </c>
      <c r="B31" s="28" t="s">
        <v>35</v>
      </c>
      <c r="C31" s="42">
        <v>94.31</v>
      </c>
      <c r="D31" s="42">
        <v>87.14</v>
      </c>
      <c r="E31" s="42">
        <v>94.04</v>
      </c>
      <c r="F31" s="42">
        <v>62.2</v>
      </c>
    </row>
    <row r="32" spans="1:6" hidden="1" x14ac:dyDescent="0.25">
      <c r="A32" s="28" t="s">
        <v>115</v>
      </c>
      <c r="B32" s="28" t="s">
        <v>36</v>
      </c>
      <c r="C32" s="42">
        <v>94.27</v>
      </c>
      <c r="D32" s="42">
        <v>78.8</v>
      </c>
      <c r="E32" s="42">
        <v>80.89</v>
      </c>
      <c r="F32" s="42">
        <v>54.35</v>
      </c>
    </row>
    <row r="33" spans="1:6" hidden="1" x14ac:dyDescent="0.25">
      <c r="A33" s="28" t="s">
        <v>116</v>
      </c>
      <c r="B33" s="28" t="s">
        <v>37</v>
      </c>
      <c r="C33" s="42">
        <v>77.239999999999995</v>
      </c>
      <c r="D33" s="42">
        <v>72.69</v>
      </c>
      <c r="E33" s="42">
        <v>49.36</v>
      </c>
      <c r="F33" s="42">
        <v>54.41</v>
      </c>
    </row>
    <row r="34" spans="1:6" hidden="1" x14ac:dyDescent="0.25">
      <c r="A34" s="28" t="s">
        <v>116</v>
      </c>
      <c r="B34" s="28" t="s">
        <v>38</v>
      </c>
      <c r="C34" s="42">
        <v>89.62</v>
      </c>
      <c r="D34" s="42">
        <v>85.63</v>
      </c>
      <c r="E34" s="42">
        <v>78.59</v>
      </c>
      <c r="F34" s="42">
        <v>59.36</v>
      </c>
    </row>
    <row r="35" spans="1:6" hidden="1" x14ac:dyDescent="0.25">
      <c r="A35" s="28" t="s">
        <v>116</v>
      </c>
      <c r="B35" s="28" t="s">
        <v>39</v>
      </c>
      <c r="C35" s="42">
        <v>79.05</v>
      </c>
      <c r="D35" s="42">
        <v>70.3</v>
      </c>
      <c r="E35" s="42">
        <v>74.680000000000007</v>
      </c>
      <c r="F35" s="42">
        <v>45.41</v>
      </c>
    </row>
    <row r="36" spans="1:6" hidden="1" x14ac:dyDescent="0.25">
      <c r="A36" s="28" t="s">
        <v>115</v>
      </c>
      <c r="B36" s="28" t="s">
        <v>40</v>
      </c>
      <c r="C36" s="42">
        <v>114.15</v>
      </c>
      <c r="D36" s="42">
        <v>101.42</v>
      </c>
      <c r="E36" s="42">
        <v>85.38</v>
      </c>
      <c r="F36" s="42">
        <v>67.41</v>
      </c>
    </row>
    <row r="37" spans="1:6" hidden="1" x14ac:dyDescent="0.25">
      <c r="A37" s="28" t="s">
        <v>116</v>
      </c>
      <c r="B37" s="28" t="s">
        <v>41</v>
      </c>
      <c r="C37" s="42">
        <v>81.19</v>
      </c>
      <c r="D37" s="42">
        <v>63.92</v>
      </c>
      <c r="E37" s="42">
        <v>58.82</v>
      </c>
      <c r="F37" s="42">
        <v>33.43</v>
      </c>
    </row>
    <row r="38" spans="1:6" hidden="1" x14ac:dyDescent="0.25">
      <c r="A38" s="28" t="s">
        <v>115</v>
      </c>
      <c r="B38" s="28" t="s">
        <v>42</v>
      </c>
      <c r="C38" s="42">
        <v>107.62</v>
      </c>
      <c r="D38" s="42">
        <v>89.75</v>
      </c>
      <c r="E38" s="42">
        <v>93.38</v>
      </c>
      <c r="F38" s="42">
        <v>78.95</v>
      </c>
    </row>
    <row r="39" spans="1:6" hidden="1" x14ac:dyDescent="0.25">
      <c r="A39" s="28" t="s">
        <v>116</v>
      </c>
      <c r="B39" s="28" t="s">
        <v>43</v>
      </c>
      <c r="C39" s="42">
        <v>79.45</v>
      </c>
      <c r="D39" s="42">
        <v>67.510000000000005</v>
      </c>
      <c r="E39" s="42">
        <v>69.62</v>
      </c>
      <c r="F39" s="42">
        <v>46.68</v>
      </c>
    </row>
    <row r="40" spans="1:6" x14ac:dyDescent="0.25">
      <c r="A40" s="28" t="s">
        <v>123</v>
      </c>
      <c r="B40" s="28" t="s">
        <v>44</v>
      </c>
      <c r="C40" s="42">
        <v>97.05</v>
      </c>
      <c r="D40" s="42">
        <v>85.87</v>
      </c>
      <c r="E40" s="42">
        <v>75.680000000000007</v>
      </c>
      <c r="F40" s="42">
        <v>49.53</v>
      </c>
    </row>
    <row r="41" spans="1:6" hidden="1" x14ac:dyDescent="0.25">
      <c r="A41" s="28" t="s">
        <v>116</v>
      </c>
      <c r="B41" s="28" t="s">
        <v>45</v>
      </c>
      <c r="C41" s="42">
        <v>101.86</v>
      </c>
      <c r="D41" s="42">
        <v>86.83</v>
      </c>
      <c r="E41" s="42">
        <v>68.069999999999993</v>
      </c>
      <c r="F41" s="42">
        <v>49.9</v>
      </c>
    </row>
    <row r="42" spans="1:6" hidden="1" x14ac:dyDescent="0.25">
      <c r="A42" s="28" t="s">
        <v>115</v>
      </c>
      <c r="B42" s="28" t="s">
        <v>46</v>
      </c>
      <c r="C42" s="42">
        <v>96.86</v>
      </c>
      <c r="D42" s="42">
        <v>86.08</v>
      </c>
      <c r="E42" s="42">
        <v>81.849999999999994</v>
      </c>
      <c r="F42" s="42">
        <v>54.64</v>
      </c>
    </row>
    <row r="43" spans="1:6" hidden="1" x14ac:dyDescent="0.25">
      <c r="A43" s="28" t="s">
        <v>115</v>
      </c>
      <c r="B43" s="28" t="s">
        <v>47</v>
      </c>
      <c r="C43" s="42">
        <v>96.59</v>
      </c>
      <c r="D43" s="42">
        <v>95.24</v>
      </c>
      <c r="E43" s="42">
        <v>104.64</v>
      </c>
      <c r="F43" s="42">
        <v>75.13</v>
      </c>
    </row>
    <row r="44" spans="1:6" x14ac:dyDescent="0.25">
      <c r="A44" s="28" t="s">
        <v>123</v>
      </c>
      <c r="B44" s="28" t="s">
        <v>48</v>
      </c>
      <c r="C44" s="42">
        <v>67.819999999999993</v>
      </c>
      <c r="D44" s="42">
        <v>55.41</v>
      </c>
      <c r="E44" s="42">
        <v>43.41</v>
      </c>
      <c r="F44" s="42">
        <v>28.6</v>
      </c>
    </row>
    <row r="45" spans="1:6" x14ac:dyDescent="0.25">
      <c r="A45" s="28" t="s">
        <v>123</v>
      </c>
      <c r="B45" s="28" t="s">
        <v>49</v>
      </c>
      <c r="C45" s="42">
        <v>90.38</v>
      </c>
      <c r="D45" s="42">
        <v>79.13</v>
      </c>
      <c r="E45" s="42">
        <v>59.38</v>
      </c>
      <c r="F45" s="42">
        <v>48.52</v>
      </c>
    </row>
    <row r="46" spans="1:6" hidden="1" x14ac:dyDescent="0.25">
      <c r="A46" s="28" t="s">
        <v>116</v>
      </c>
      <c r="B46" s="28" t="s">
        <v>50</v>
      </c>
      <c r="C46" s="42">
        <v>108.4</v>
      </c>
      <c r="D46" s="42">
        <v>88.61</v>
      </c>
      <c r="E46" s="42">
        <v>100.26</v>
      </c>
      <c r="F46" s="42">
        <v>55.17</v>
      </c>
    </row>
    <row r="47" spans="1:6" hidden="1" x14ac:dyDescent="0.25">
      <c r="A47" s="28" t="s">
        <v>115</v>
      </c>
      <c r="B47" s="28" t="s">
        <v>51</v>
      </c>
      <c r="C47" s="42">
        <v>111.28</v>
      </c>
      <c r="D47" s="42">
        <v>100.64</v>
      </c>
      <c r="E47" s="42">
        <v>84.87</v>
      </c>
      <c r="F47" s="42">
        <v>58.88</v>
      </c>
    </row>
    <row r="48" spans="1:6" x14ac:dyDescent="0.25">
      <c r="A48" s="28" t="s">
        <v>123</v>
      </c>
      <c r="B48" s="28" t="s">
        <v>52</v>
      </c>
      <c r="C48" s="42">
        <v>113.73</v>
      </c>
      <c r="D48" s="42">
        <v>107.02</v>
      </c>
      <c r="E48" s="42">
        <v>96.11</v>
      </c>
      <c r="F48" s="42">
        <v>76.61</v>
      </c>
    </row>
    <row r="49" spans="1:6" hidden="1" x14ac:dyDescent="0.25">
      <c r="A49" s="28" t="s">
        <v>116</v>
      </c>
      <c r="B49" s="28" t="s">
        <v>53</v>
      </c>
      <c r="C49" s="42">
        <v>86.55</v>
      </c>
      <c r="D49" s="42">
        <v>71.569999999999993</v>
      </c>
      <c r="E49" s="42">
        <v>63.93</v>
      </c>
      <c r="F49" s="42">
        <v>44.71</v>
      </c>
    </row>
    <row r="50" spans="1:6" x14ac:dyDescent="0.25">
      <c r="A50" s="28" t="s">
        <v>123</v>
      </c>
      <c r="B50" s="28" t="s">
        <v>54</v>
      </c>
      <c r="C50" s="42">
        <v>107.3</v>
      </c>
      <c r="D50" s="42">
        <v>91.83</v>
      </c>
      <c r="E50" s="42">
        <v>98.38</v>
      </c>
      <c r="F50" s="42">
        <v>57.76</v>
      </c>
    </row>
    <row r="51" spans="1:6" x14ac:dyDescent="0.25">
      <c r="A51" s="28" t="s">
        <v>123</v>
      </c>
      <c r="B51" s="28" t="s">
        <v>55</v>
      </c>
      <c r="C51" s="42">
        <v>106.91</v>
      </c>
      <c r="D51" s="42">
        <v>86.7</v>
      </c>
      <c r="E51" s="42">
        <v>73.400000000000006</v>
      </c>
      <c r="F51" s="42">
        <v>63.76</v>
      </c>
    </row>
    <row r="52" spans="1:6" hidden="1" x14ac:dyDescent="0.25">
      <c r="A52" s="28" t="s">
        <v>116</v>
      </c>
      <c r="B52" s="28" t="s">
        <v>56</v>
      </c>
      <c r="C52" s="42">
        <v>108.31</v>
      </c>
      <c r="D52" s="42">
        <v>96.03</v>
      </c>
      <c r="E52" s="42">
        <v>97.69</v>
      </c>
      <c r="F52" s="42">
        <v>83.73</v>
      </c>
    </row>
    <row r="53" spans="1:6" hidden="1" x14ac:dyDescent="0.25">
      <c r="A53" s="28" t="s">
        <v>116</v>
      </c>
      <c r="B53" s="28" t="s">
        <v>57</v>
      </c>
      <c r="C53" s="42">
        <v>86.39</v>
      </c>
      <c r="D53" s="42">
        <v>83.98</v>
      </c>
      <c r="E53" s="42">
        <v>60.62</v>
      </c>
      <c r="F53" s="42">
        <v>46.03</v>
      </c>
    </row>
    <row r="54" spans="1:6" x14ac:dyDescent="0.25">
      <c r="A54" s="28" t="s">
        <v>123</v>
      </c>
      <c r="B54" s="28" t="s">
        <v>58</v>
      </c>
      <c r="C54" s="42">
        <v>93.12</v>
      </c>
      <c r="D54" s="42">
        <v>76.459999999999994</v>
      </c>
      <c r="E54" s="42">
        <v>79.930000000000007</v>
      </c>
      <c r="F54" s="42">
        <v>55.32</v>
      </c>
    </row>
    <row r="55" spans="1:6" x14ac:dyDescent="0.25">
      <c r="A55" s="28" t="s">
        <v>123</v>
      </c>
      <c r="B55" s="28" t="s">
        <v>59</v>
      </c>
      <c r="C55" s="42">
        <v>76</v>
      </c>
      <c r="D55" s="42">
        <v>68.02</v>
      </c>
      <c r="E55" s="42">
        <v>67.48</v>
      </c>
      <c r="F55" s="42">
        <v>47.59</v>
      </c>
    </row>
    <row r="56" spans="1:6" x14ac:dyDescent="0.25">
      <c r="A56" s="28" t="s">
        <v>123</v>
      </c>
      <c r="B56" s="28" t="s">
        <v>60</v>
      </c>
      <c r="C56" s="42">
        <v>78.17</v>
      </c>
      <c r="D56" s="42">
        <v>66.36</v>
      </c>
      <c r="E56" s="42">
        <v>54.85</v>
      </c>
      <c r="F56" s="42">
        <v>35.5</v>
      </c>
    </row>
    <row r="57" spans="1:6" x14ac:dyDescent="0.25">
      <c r="A57" s="28" t="s">
        <v>123</v>
      </c>
      <c r="B57" s="28" t="s">
        <v>61</v>
      </c>
      <c r="C57" s="42">
        <v>71.8</v>
      </c>
      <c r="D57" s="42">
        <v>56.24</v>
      </c>
      <c r="E57" s="42">
        <v>46.27</v>
      </c>
      <c r="F57" s="42">
        <v>31.08</v>
      </c>
    </row>
    <row r="58" spans="1:6" hidden="1" x14ac:dyDescent="0.25">
      <c r="A58" s="28" t="s">
        <v>116</v>
      </c>
      <c r="B58" s="28" t="s">
        <v>62</v>
      </c>
      <c r="C58" s="42">
        <v>79.5</v>
      </c>
      <c r="D58" s="42">
        <v>56.4</v>
      </c>
      <c r="E58" s="42">
        <v>54.03</v>
      </c>
      <c r="F58" s="42">
        <v>30.69</v>
      </c>
    </row>
    <row r="59" spans="1:6" x14ac:dyDescent="0.25">
      <c r="A59" s="28" t="s">
        <v>123</v>
      </c>
      <c r="B59" s="28" t="s">
        <v>63</v>
      </c>
      <c r="C59" s="42">
        <v>107.55</v>
      </c>
      <c r="D59" s="42">
        <v>96.19</v>
      </c>
      <c r="E59" s="42">
        <v>79.87</v>
      </c>
      <c r="F59" s="42">
        <v>58.31</v>
      </c>
    </row>
    <row r="60" spans="1:6" hidden="1" x14ac:dyDescent="0.25">
      <c r="A60" s="28" t="s">
        <v>116</v>
      </c>
      <c r="B60" s="28" t="s">
        <v>64</v>
      </c>
      <c r="C60" s="42">
        <v>122.98</v>
      </c>
      <c r="D60" s="42">
        <v>105.08</v>
      </c>
      <c r="E60" s="42">
        <v>91.47</v>
      </c>
      <c r="F60" s="42">
        <v>68.930000000000007</v>
      </c>
    </row>
    <row r="61" spans="1:6" x14ac:dyDescent="0.25">
      <c r="A61" s="28" t="s">
        <v>123</v>
      </c>
      <c r="B61" s="28" t="s">
        <v>65</v>
      </c>
      <c r="C61" s="42">
        <v>107.11</v>
      </c>
      <c r="D61" s="42">
        <v>98</v>
      </c>
      <c r="E61" s="42">
        <v>100.13</v>
      </c>
      <c r="F61" s="42">
        <v>66.59</v>
      </c>
    </row>
    <row r="62" spans="1:6" hidden="1" x14ac:dyDescent="0.25">
      <c r="A62" s="28" t="s">
        <v>116</v>
      </c>
      <c r="B62" s="28" t="s">
        <v>66</v>
      </c>
      <c r="C62" s="42">
        <v>81.47</v>
      </c>
      <c r="D62" s="42">
        <v>74.03</v>
      </c>
      <c r="E62" s="42">
        <v>70.3</v>
      </c>
      <c r="F62" s="42">
        <v>58.44</v>
      </c>
    </row>
    <row r="63" spans="1:6" hidden="1" x14ac:dyDescent="0.25">
      <c r="A63" s="28" t="s">
        <v>115</v>
      </c>
      <c r="B63" s="28" t="s">
        <v>67</v>
      </c>
      <c r="C63" s="42">
        <v>76.19</v>
      </c>
      <c r="D63" s="42">
        <v>67.010000000000005</v>
      </c>
      <c r="E63" s="42">
        <v>49.05</v>
      </c>
      <c r="F63" s="42">
        <v>28.51</v>
      </c>
    </row>
    <row r="64" spans="1:6" hidden="1" x14ac:dyDescent="0.25">
      <c r="A64" s="28" t="s">
        <v>115</v>
      </c>
      <c r="B64" s="28" t="s">
        <v>68</v>
      </c>
      <c r="C64" s="42">
        <v>109.91</v>
      </c>
      <c r="D64" s="42">
        <v>90.64</v>
      </c>
      <c r="E64" s="42">
        <v>76.38</v>
      </c>
      <c r="F64" s="42">
        <v>47.12</v>
      </c>
    </row>
    <row r="65" spans="1:6" hidden="1" x14ac:dyDescent="0.25">
      <c r="A65" s="28" t="s">
        <v>115</v>
      </c>
      <c r="B65" s="28" t="s">
        <v>69</v>
      </c>
      <c r="C65" s="42">
        <v>105.11</v>
      </c>
      <c r="D65" s="42">
        <v>87.91</v>
      </c>
      <c r="E65" s="42">
        <v>93.52</v>
      </c>
      <c r="F65" s="42">
        <v>59.14</v>
      </c>
    </row>
    <row r="66" spans="1:6" x14ac:dyDescent="0.25">
      <c r="A66" s="28" t="s">
        <v>123</v>
      </c>
      <c r="B66" s="28" t="s">
        <v>70</v>
      </c>
      <c r="C66" s="42">
        <v>94.51</v>
      </c>
      <c r="D66" s="42">
        <v>86.53</v>
      </c>
      <c r="E66" s="42">
        <v>85.26</v>
      </c>
      <c r="F66" s="42">
        <v>63.84</v>
      </c>
    </row>
    <row r="67" spans="1:6" x14ac:dyDescent="0.25">
      <c r="A67" s="28" t="s">
        <v>123</v>
      </c>
      <c r="B67" s="28" t="s">
        <v>71</v>
      </c>
      <c r="C67" s="42">
        <v>65.98</v>
      </c>
      <c r="D67" s="42">
        <v>53.49</v>
      </c>
      <c r="E67" s="42">
        <v>58.09</v>
      </c>
      <c r="F67" s="42">
        <v>31.28</v>
      </c>
    </row>
    <row r="68" spans="1:6" hidden="1" x14ac:dyDescent="0.25">
      <c r="A68" s="28" t="s">
        <v>116</v>
      </c>
      <c r="B68" s="28" t="s">
        <v>72</v>
      </c>
      <c r="C68" s="42">
        <v>99.48</v>
      </c>
      <c r="D68" s="42">
        <v>88.01</v>
      </c>
      <c r="E68" s="42">
        <v>86.65</v>
      </c>
      <c r="F68" s="42">
        <v>55.43</v>
      </c>
    </row>
    <row r="69" spans="1:6" x14ac:dyDescent="0.25">
      <c r="A69" s="28" t="s">
        <v>123</v>
      </c>
      <c r="B69" s="28" t="s">
        <v>73</v>
      </c>
      <c r="C69" s="42">
        <v>82.29</v>
      </c>
      <c r="D69" s="42">
        <v>64.37</v>
      </c>
      <c r="E69" s="42">
        <v>56.24</v>
      </c>
      <c r="F69" s="42">
        <v>35.11</v>
      </c>
    </row>
    <row r="70" spans="1:6" x14ac:dyDescent="0.25">
      <c r="A70" s="28" t="s">
        <v>123</v>
      </c>
      <c r="B70" s="28" t="s">
        <v>74</v>
      </c>
      <c r="C70" s="42">
        <v>96.21</v>
      </c>
      <c r="D70" s="42">
        <v>81.99</v>
      </c>
      <c r="E70" s="42">
        <v>51.56</v>
      </c>
      <c r="F70" s="42">
        <v>52.68</v>
      </c>
    </row>
    <row r="71" spans="1:6" hidden="1" x14ac:dyDescent="0.25">
      <c r="A71" s="28" t="s">
        <v>115</v>
      </c>
      <c r="B71" s="28" t="s">
        <v>75</v>
      </c>
      <c r="C71" s="42">
        <v>77.08</v>
      </c>
      <c r="D71" s="42">
        <v>57.93</v>
      </c>
      <c r="E71" s="42">
        <v>49.33</v>
      </c>
      <c r="F71" s="42">
        <v>30.15</v>
      </c>
    </row>
    <row r="72" spans="1:6" x14ac:dyDescent="0.25">
      <c r="A72" s="28" t="s">
        <v>123</v>
      </c>
      <c r="B72" s="28" t="s">
        <v>76</v>
      </c>
      <c r="C72" s="42">
        <v>76.55</v>
      </c>
      <c r="D72" s="42">
        <v>62.65</v>
      </c>
      <c r="E72" s="42">
        <v>57.46</v>
      </c>
      <c r="F72" s="42">
        <v>37.35</v>
      </c>
    </row>
    <row r="73" spans="1:6" hidden="1" x14ac:dyDescent="0.25">
      <c r="A73" s="28" t="s">
        <v>116</v>
      </c>
      <c r="B73" s="28" t="s">
        <v>77</v>
      </c>
      <c r="C73" s="42">
        <v>81.66</v>
      </c>
      <c r="D73" s="42">
        <v>72.650000000000006</v>
      </c>
      <c r="E73" s="42">
        <v>70.69</v>
      </c>
      <c r="F73" s="42">
        <v>48.94</v>
      </c>
    </row>
    <row r="74" spans="1:6" hidden="1" x14ac:dyDescent="0.25">
      <c r="A74" s="28" t="s">
        <v>115</v>
      </c>
      <c r="B74" s="28" t="s">
        <v>78</v>
      </c>
      <c r="C74" s="42">
        <v>90.4</v>
      </c>
      <c r="D74" s="42">
        <v>82.18</v>
      </c>
      <c r="E74" s="42">
        <v>87</v>
      </c>
      <c r="F74" s="42">
        <v>58.56</v>
      </c>
    </row>
    <row r="75" spans="1:6" hidden="1" x14ac:dyDescent="0.25">
      <c r="A75" s="28" t="s">
        <v>115</v>
      </c>
      <c r="B75" s="28" t="s">
        <v>79</v>
      </c>
      <c r="C75" s="42">
        <v>79.2</v>
      </c>
      <c r="D75" s="42">
        <v>59.16</v>
      </c>
      <c r="E75" s="42">
        <v>65.37</v>
      </c>
      <c r="F75" s="42">
        <v>37.01</v>
      </c>
    </row>
    <row r="76" spans="1:6" x14ac:dyDescent="0.25">
      <c r="A76" s="28" t="s">
        <v>123</v>
      </c>
      <c r="B76" s="28" t="s">
        <v>80</v>
      </c>
      <c r="C76" s="42">
        <v>108.85</v>
      </c>
      <c r="D76" s="42">
        <v>95.95</v>
      </c>
      <c r="E76" s="42">
        <v>79.650000000000006</v>
      </c>
      <c r="F76" s="42">
        <v>82.53</v>
      </c>
    </row>
    <row r="77" spans="1:6" x14ac:dyDescent="0.25">
      <c r="A77" s="28" t="s">
        <v>123</v>
      </c>
      <c r="B77" s="28" t="s">
        <v>81</v>
      </c>
      <c r="C77" s="42">
        <v>104.49</v>
      </c>
      <c r="D77" s="42">
        <v>95.22</v>
      </c>
      <c r="E77" s="42">
        <v>87.08</v>
      </c>
      <c r="F77" s="42">
        <v>59.24</v>
      </c>
    </row>
    <row r="78" spans="1:6" hidden="1" x14ac:dyDescent="0.25">
      <c r="A78" s="28" t="s">
        <v>115</v>
      </c>
      <c r="B78" s="28" t="s">
        <v>82</v>
      </c>
      <c r="C78" s="42">
        <v>80.89</v>
      </c>
      <c r="D78" s="42">
        <v>61.11</v>
      </c>
      <c r="E78" s="42">
        <v>65.98</v>
      </c>
      <c r="F78" s="42">
        <v>37.36</v>
      </c>
    </row>
    <row r="79" spans="1:6" hidden="1" x14ac:dyDescent="0.25">
      <c r="A79" s="28" t="s">
        <v>115</v>
      </c>
      <c r="B79" s="28" t="s">
        <v>83</v>
      </c>
      <c r="C79" s="42">
        <v>83.4</v>
      </c>
      <c r="D79" s="42">
        <v>68.83</v>
      </c>
      <c r="E79" s="42">
        <v>64.819999999999993</v>
      </c>
      <c r="F79" s="42">
        <v>41.29</v>
      </c>
    </row>
    <row r="80" spans="1:6" hidden="1" x14ac:dyDescent="0.25">
      <c r="A80" s="57" t="s">
        <v>126</v>
      </c>
      <c r="B80" s="57"/>
      <c r="C80" s="43">
        <v>81.739999999999995</v>
      </c>
      <c r="D80" s="43">
        <v>65.510000000000005</v>
      </c>
      <c r="E80" s="43">
        <v>61.57</v>
      </c>
      <c r="F80" s="43">
        <v>38.47</v>
      </c>
    </row>
    <row r="83" spans="1:1" x14ac:dyDescent="0.25">
      <c r="A83" s="36" t="s">
        <v>129</v>
      </c>
    </row>
    <row r="84" spans="1:1" x14ac:dyDescent="0.25">
      <c r="A84" s="36" t="s">
        <v>130</v>
      </c>
    </row>
    <row r="85" spans="1:1" x14ac:dyDescent="0.25">
      <c r="A85" s="37" t="s">
        <v>131</v>
      </c>
    </row>
    <row r="86" spans="1:1" x14ac:dyDescent="0.25">
      <c r="A86" s="38" t="s">
        <v>132</v>
      </c>
    </row>
    <row r="87" spans="1:1" x14ac:dyDescent="0.25">
      <c r="A87" s="38" t="s">
        <v>135</v>
      </c>
    </row>
  </sheetData>
  <autoFilter ref="A1:F80">
    <filterColumn colId="0">
      <filters>
        <filter val="CENTRAL-NORTE"/>
      </filters>
    </filterColumn>
  </autoFilter>
  <sortState ref="A2:F79">
    <sortCondition ref="B2:B79"/>
  </sortState>
  <mergeCells count="1">
    <mergeCell ref="A80:B8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Cobertura Rotina &lt; 2 anos</vt:lpstr>
      <vt:lpstr>Cobertura Reforços 1 e 4 anos</vt:lpstr>
      <vt:lpstr>Cobert. Meningo C Adolescentes</vt:lpstr>
      <vt:lpstr>Cobert. HPV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Tamiris Cristine Ribeiro Ferreira</dc:creator>
  <cp:lastModifiedBy>Renata Martins Fantin</cp:lastModifiedBy>
  <dcterms:created xsi:type="dcterms:W3CDTF">2022-08-04T15:03:57Z</dcterms:created>
  <dcterms:modified xsi:type="dcterms:W3CDTF">2023-04-28T13:36:20Z</dcterms:modified>
</cp:coreProperties>
</file>