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ileserver\sesa$\GEVS\IMUNIZACAO\PEI\COBERTURAS VACINAIS ES\Cobertura Vacinal 2023\ROTINA\"/>
    </mc:Choice>
  </mc:AlternateContent>
  <bookViews>
    <workbookView xWindow="0" yWindow="0" windowWidth="28800" windowHeight="12435"/>
  </bookViews>
  <sheets>
    <sheet name="Cobertura Rotina &lt; 2 anos" sheetId="4" r:id="rId1"/>
    <sheet name="Cobertura Reforços 1 e 4 anos" sheetId="1" r:id="rId2"/>
    <sheet name="Cobert. Meningo C Adolescentes" sheetId="2" r:id="rId3"/>
    <sheet name="Cobert. HPV" sheetId="3" r:id="rId4"/>
  </sheets>
  <definedNames>
    <definedName name="_xlnm._FilterDatabase" localSheetId="1" hidden="1">'Cobertura Reforços 1 e 4 anos'!$A$1:$V$79</definedName>
    <definedName name="_xlnm._FilterDatabase" localSheetId="0" hidden="1">'Cobertura Rotina &lt; 2 anos'!$A$1:$W$80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0" i="4" l="1"/>
  <c r="W80" i="4" s="1"/>
  <c r="T80" i="4"/>
  <c r="R80" i="4"/>
  <c r="P80" i="4"/>
  <c r="N80" i="4"/>
  <c r="L80" i="4"/>
  <c r="J80" i="4"/>
  <c r="K80" i="4" s="1"/>
  <c r="H80" i="4"/>
  <c r="I80" i="4" s="1"/>
  <c r="F80" i="4"/>
  <c r="D80" i="4"/>
  <c r="C80" i="4"/>
  <c r="W79" i="4"/>
  <c r="U79" i="4"/>
  <c r="S79" i="4"/>
  <c r="Q79" i="4"/>
  <c r="O79" i="4"/>
  <c r="M79" i="4"/>
  <c r="K79" i="4"/>
  <c r="I79" i="4"/>
  <c r="G79" i="4"/>
  <c r="E79" i="4"/>
  <c r="W78" i="4"/>
  <c r="U78" i="4"/>
  <c r="S78" i="4"/>
  <c r="Q78" i="4"/>
  <c r="O78" i="4"/>
  <c r="M78" i="4"/>
  <c r="K78" i="4"/>
  <c r="I78" i="4"/>
  <c r="G78" i="4"/>
  <c r="E78" i="4"/>
  <c r="W77" i="4"/>
  <c r="U77" i="4"/>
  <c r="S77" i="4"/>
  <c r="Q77" i="4"/>
  <c r="O77" i="4"/>
  <c r="M77" i="4"/>
  <c r="K77" i="4"/>
  <c r="I77" i="4"/>
  <c r="G77" i="4"/>
  <c r="E77" i="4"/>
  <c r="W76" i="4"/>
  <c r="U76" i="4"/>
  <c r="S76" i="4"/>
  <c r="Q76" i="4"/>
  <c r="O76" i="4"/>
  <c r="M76" i="4"/>
  <c r="K76" i="4"/>
  <c r="I76" i="4"/>
  <c r="G76" i="4"/>
  <c r="E76" i="4"/>
  <c r="W75" i="4"/>
  <c r="U75" i="4"/>
  <c r="S75" i="4"/>
  <c r="Q75" i="4"/>
  <c r="O75" i="4"/>
  <c r="M75" i="4"/>
  <c r="K75" i="4"/>
  <c r="I75" i="4"/>
  <c r="G75" i="4"/>
  <c r="E75" i="4"/>
  <c r="W74" i="4"/>
  <c r="U74" i="4"/>
  <c r="S74" i="4"/>
  <c r="Q74" i="4"/>
  <c r="O74" i="4"/>
  <c r="M74" i="4"/>
  <c r="K74" i="4"/>
  <c r="I74" i="4"/>
  <c r="G74" i="4"/>
  <c r="E74" i="4"/>
  <c r="W73" i="4"/>
  <c r="U73" i="4"/>
  <c r="S73" i="4"/>
  <c r="Q73" i="4"/>
  <c r="O73" i="4"/>
  <c r="M73" i="4"/>
  <c r="K73" i="4"/>
  <c r="I73" i="4"/>
  <c r="G73" i="4"/>
  <c r="E73" i="4"/>
  <c r="W72" i="4"/>
  <c r="U72" i="4"/>
  <c r="S72" i="4"/>
  <c r="Q72" i="4"/>
  <c r="O72" i="4"/>
  <c r="M72" i="4"/>
  <c r="K72" i="4"/>
  <c r="I72" i="4"/>
  <c r="G72" i="4"/>
  <c r="E72" i="4"/>
  <c r="W71" i="4"/>
  <c r="U71" i="4"/>
  <c r="S71" i="4"/>
  <c r="Q71" i="4"/>
  <c r="O71" i="4"/>
  <c r="M71" i="4"/>
  <c r="K71" i="4"/>
  <c r="I71" i="4"/>
  <c r="G71" i="4"/>
  <c r="E71" i="4"/>
  <c r="W70" i="4"/>
  <c r="U70" i="4"/>
  <c r="S70" i="4"/>
  <c r="Q70" i="4"/>
  <c r="O70" i="4"/>
  <c r="M70" i="4"/>
  <c r="K70" i="4"/>
  <c r="I70" i="4"/>
  <c r="G70" i="4"/>
  <c r="E70" i="4"/>
  <c r="W69" i="4"/>
  <c r="U69" i="4"/>
  <c r="S69" i="4"/>
  <c r="Q69" i="4"/>
  <c r="O69" i="4"/>
  <c r="M69" i="4"/>
  <c r="K69" i="4"/>
  <c r="I69" i="4"/>
  <c r="G69" i="4"/>
  <c r="E69" i="4"/>
  <c r="W68" i="4"/>
  <c r="U68" i="4"/>
  <c r="S68" i="4"/>
  <c r="Q68" i="4"/>
  <c r="O68" i="4"/>
  <c r="M68" i="4"/>
  <c r="K68" i="4"/>
  <c r="I68" i="4"/>
  <c r="G68" i="4"/>
  <c r="E68" i="4"/>
  <c r="W67" i="4"/>
  <c r="U67" i="4"/>
  <c r="S67" i="4"/>
  <c r="Q67" i="4"/>
  <c r="O67" i="4"/>
  <c r="M67" i="4"/>
  <c r="K67" i="4"/>
  <c r="I67" i="4"/>
  <c r="G67" i="4"/>
  <c r="E67" i="4"/>
  <c r="W66" i="4"/>
  <c r="U66" i="4"/>
  <c r="S66" i="4"/>
  <c r="Q66" i="4"/>
  <c r="O66" i="4"/>
  <c r="M66" i="4"/>
  <c r="K66" i="4"/>
  <c r="I66" i="4"/>
  <c r="G66" i="4"/>
  <c r="E66" i="4"/>
  <c r="W65" i="4"/>
  <c r="U65" i="4"/>
  <c r="S65" i="4"/>
  <c r="Q65" i="4"/>
  <c r="O65" i="4"/>
  <c r="M65" i="4"/>
  <c r="K65" i="4"/>
  <c r="I65" i="4"/>
  <c r="G65" i="4"/>
  <c r="E65" i="4"/>
  <c r="W64" i="4"/>
  <c r="U64" i="4"/>
  <c r="S64" i="4"/>
  <c r="Q64" i="4"/>
  <c r="O64" i="4"/>
  <c r="M64" i="4"/>
  <c r="K64" i="4"/>
  <c r="I64" i="4"/>
  <c r="G64" i="4"/>
  <c r="E64" i="4"/>
  <c r="W63" i="4"/>
  <c r="U63" i="4"/>
  <c r="S63" i="4"/>
  <c r="Q63" i="4"/>
  <c r="O63" i="4"/>
  <c r="M63" i="4"/>
  <c r="K63" i="4"/>
  <c r="I63" i="4"/>
  <c r="G63" i="4"/>
  <c r="E63" i="4"/>
  <c r="W62" i="4"/>
  <c r="U62" i="4"/>
  <c r="S62" i="4"/>
  <c r="Q62" i="4"/>
  <c r="O62" i="4"/>
  <c r="M62" i="4"/>
  <c r="K62" i="4"/>
  <c r="I62" i="4"/>
  <c r="G62" i="4"/>
  <c r="E62" i="4"/>
  <c r="W61" i="4"/>
  <c r="U61" i="4"/>
  <c r="S61" i="4"/>
  <c r="Q61" i="4"/>
  <c r="O61" i="4"/>
  <c r="M61" i="4"/>
  <c r="K61" i="4"/>
  <c r="I61" i="4"/>
  <c r="G61" i="4"/>
  <c r="E61" i="4"/>
  <c r="W60" i="4"/>
  <c r="U60" i="4"/>
  <c r="S60" i="4"/>
  <c r="Q60" i="4"/>
  <c r="O60" i="4"/>
  <c r="M60" i="4"/>
  <c r="K60" i="4"/>
  <c r="I60" i="4"/>
  <c r="G60" i="4"/>
  <c r="E60" i="4"/>
  <c r="W59" i="4"/>
  <c r="U59" i="4"/>
  <c r="S59" i="4"/>
  <c r="Q59" i="4"/>
  <c r="O59" i="4"/>
  <c r="M59" i="4"/>
  <c r="K59" i="4"/>
  <c r="I59" i="4"/>
  <c r="G59" i="4"/>
  <c r="E59" i="4"/>
  <c r="W58" i="4"/>
  <c r="U58" i="4"/>
  <c r="S58" i="4"/>
  <c r="Q58" i="4"/>
  <c r="O58" i="4"/>
  <c r="M58" i="4"/>
  <c r="K58" i="4"/>
  <c r="I58" i="4"/>
  <c r="G58" i="4"/>
  <c r="E58" i="4"/>
  <c r="W57" i="4"/>
  <c r="U57" i="4"/>
  <c r="S57" i="4"/>
  <c r="Q57" i="4"/>
  <c r="O57" i="4"/>
  <c r="M57" i="4"/>
  <c r="K57" i="4"/>
  <c r="I57" i="4"/>
  <c r="G57" i="4"/>
  <c r="E57" i="4"/>
  <c r="W56" i="4"/>
  <c r="U56" i="4"/>
  <c r="S56" i="4"/>
  <c r="Q56" i="4"/>
  <c r="O56" i="4"/>
  <c r="M56" i="4"/>
  <c r="K56" i="4"/>
  <c r="I56" i="4"/>
  <c r="G56" i="4"/>
  <c r="E56" i="4"/>
  <c r="W55" i="4"/>
  <c r="U55" i="4"/>
  <c r="S55" i="4"/>
  <c r="Q55" i="4"/>
  <c r="O55" i="4"/>
  <c r="M55" i="4"/>
  <c r="K55" i="4"/>
  <c r="I55" i="4"/>
  <c r="G55" i="4"/>
  <c r="E55" i="4"/>
  <c r="W54" i="4"/>
  <c r="U54" i="4"/>
  <c r="S54" i="4"/>
  <c r="Q54" i="4"/>
  <c r="O54" i="4"/>
  <c r="M54" i="4"/>
  <c r="K54" i="4"/>
  <c r="I54" i="4"/>
  <c r="G54" i="4"/>
  <c r="E54" i="4"/>
  <c r="W53" i="4"/>
  <c r="U53" i="4"/>
  <c r="S53" i="4"/>
  <c r="Q53" i="4"/>
  <c r="O53" i="4"/>
  <c r="M53" i="4"/>
  <c r="K53" i="4"/>
  <c r="I53" i="4"/>
  <c r="G53" i="4"/>
  <c r="E53" i="4"/>
  <c r="W52" i="4"/>
  <c r="U52" i="4"/>
  <c r="S52" i="4"/>
  <c r="Q52" i="4"/>
  <c r="O52" i="4"/>
  <c r="M52" i="4"/>
  <c r="K52" i="4"/>
  <c r="I52" i="4"/>
  <c r="G52" i="4"/>
  <c r="E52" i="4"/>
  <c r="W51" i="4"/>
  <c r="U51" i="4"/>
  <c r="S51" i="4"/>
  <c r="Q51" i="4"/>
  <c r="O51" i="4"/>
  <c r="M51" i="4"/>
  <c r="K51" i="4"/>
  <c r="I51" i="4"/>
  <c r="G51" i="4"/>
  <c r="E51" i="4"/>
  <c r="W50" i="4"/>
  <c r="U50" i="4"/>
  <c r="S50" i="4"/>
  <c r="Q50" i="4"/>
  <c r="O50" i="4"/>
  <c r="M50" i="4"/>
  <c r="K50" i="4"/>
  <c r="I50" i="4"/>
  <c r="G50" i="4"/>
  <c r="E50" i="4"/>
  <c r="W49" i="4"/>
  <c r="U49" i="4"/>
  <c r="S49" i="4"/>
  <c r="Q49" i="4"/>
  <c r="O49" i="4"/>
  <c r="M49" i="4"/>
  <c r="K49" i="4"/>
  <c r="I49" i="4"/>
  <c r="G49" i="4"/>
  <c r="E49" i="4"/>
  <c r="W48" i="4"/>
  <c r="U48" i="4"/>
  <c r="S48" i="4"/>
  <c r="Q48" i="4"/>
  <c r="O48" i="4"/>
  <c r="M48" i="4"/>
  <c r="K48" i="4"/>
  <c r="I48" i="4"/>
  <c r="G48" i="4"/>
  <c r="E48" i="4"/>
  <c r="W47" i="4"/>
  <c r="U47" i="4"/>
  <c r="S47" i="4"/>
  <c r="Q47" i="4"/>
  <c r="O47" i="4"/>
  <c r="M47" i="4"/>
  <c r="K47" i="4"/>
  <c r="I47" i="4"/>
  <c r="G47" i="4"/>
  <c r="E47" i="4"/>
  <c r="W46" i="4"/>
  <c r="U46" i="4"/>
  <c r="S46" i="4"/>
  <c r="Q46" i="4"/>
  <c r="O46" i="4"/>
  <c r="M46" i="4"/>
  <c r="K46" i="4"/>
  <c r="I46" i="4"/>
  <c r="G46" i="4"/>
  <c r="E46" i="4"/>
  <c r="W45" i="4"/>
  <c r="U45" i="4"/>
  <c r="S45" i="4"/>
  <c r="Q45" i="4"/>
  <c r="O45" i="4"/>
  <c r="M45" i="4"/>
  <c r="K45" i="4"/>
  <c r="I45" i="4"/>
  <c r="G45" i="4"/>
  <c r="E45" i="4"/>
  <c r="W44" i="4"/>
  <c r="U44" i="4"/>
  <c r="S44" i="4"/>
  <c r="Q44" i="4"/>
  <c r="O44" i="4"/>
  <c r="M44" i="4"/>
  <c r="K44" i="4"/>
  <c r="I44" i="4"/>
  <c r="G44" i="4"/>
  <c r="E44" i="4"/>
  <c r="W43" i="4"/>
  <c r="U43" i="4"/>
  <c r="S43" i="4"/>
  <c r="Q43" i="4"/>
  <c r="O43" i="4"/>
  <c r="M43" i="4"/>
  <c r="K43" i="4"/>
  <c r="I43" i="4"/>
  <c r="G43" i="4"/>
  <c r="E43" i="4"/>
  <c r="W42" i="4"/>
  <c r="U42" i="4"/>
  <c r="S42" i="4"/>
  <c r="Q42" i="4"/>
  <c r="O42" i="4"/>
  <c r="M42" i="4"/>
  <c r="K42" i="4"/>
  <c r="I42" i="4"/>
  <c r="G42" i="4"/>
  <c r="E42" i="4"/>
  <c r="W41" i="4"/>
  <c r="U41" i="4"/>
  <c r="S41" i="4"/>
  <c r="Q41" i="4"/>
  <c r="O41" i="4"/>
  <c r="M41" i="4"/>
  <c r="K41" i="4"/>
  <c r="I41" i="4"/>
  <c r="G41" i="4"/>
  <c r="E41" i="4"/>
  <c r="W40" i="4"/>
  <c r="U40" i="4"/>
  <c r="S40" i="4"/>
  <c r="Q40" i="4"/>
  <c r="O40" i="4"/>
  <c r="M40" i="4"/>
  <c r="K40" i="4"/>
  <c r="I40" i="4"/>
  <c r="G40" i="4"/>
  <c r="E40" i="4"/>
  <c r="W39" i="4"/>
  <c r="U39" i="4"/>
  <c r="S39" i="4"/>
  <c r="Q39" i="4"/>
  <c r="O39" i="4"/>
  <c r="M39" i="4"/>
  <c r="K39" i="4"/>
  <c r="I39" i="4"/>
  <c r="G39" i="4"/>
  <c r="E39" i="4"/>
  <c r="W38" i="4"/>
  <c r="U38" i="4"/>
  <c r="S38" i="4"/>
  <c r="Q38" i="4"/>
  <c r="O38" i="4"/>
  <c r="M38" i="4"/>
  <c r="K38" i="4"/>
  <c r="I38" i="4"/>
  <c r="G38" i="4"/>
  <c r="E38" i="4"/>
  <c r="W37" i="4"/>
  <c r="U37" i="4"/>
  <c r="S37" i="4"/>
  <c r="Q37" i="4"/>
  <c r="O37" i="4"/>
  <c r="M37" i="4"/>
  <c r="K37" i="4"/>
  <c r="I37" i="4"/>
  <c r="G37" i="4"/>
  <c r="E37" i="4"/>
  <c r="W36" i="4"/>
  <c r="U36" i="4"/>
  <c r="S36" i="4"/>
  <c r="Q36" i="4"/>
  <c r="O36" i="4"/>
  <c r="M36" i="4"/>
  <c r="K36" i="4"/>
  <c r="I36" i="4"/>
  <c r="G36" i="4"/>
  <c r="E36" i="4"/>
  <c r="W35" i="4"/>
  <c r="U35" i="4"/>
  <c r="S35" i="4"/>
  <c r="Q35" i="4"/>
  <c r="O35" i="4"/>
  <c r="M35" i="4"/>
  <c r="K35" i="4"/>
  <c r="I35" i="4"/>
  <c r="G35" i="4"/>
  <c r="E35" i="4"/>
  <c r="W34" i="4"/>
  <c r="U34" i="4"/>
  <c r="S34" i="4"/>
  <c r="Q34" i="4"/>
  <c r="O34" i="4"/>
  <c r="M34" i="4"/>
  <c r="K34" i="4"/>
  <c r="I34" i="4"/>
  <c r="G34" i="4"/>
  <c r="E34" i="4"/>
  <c r="W33" i="4"/>
  <c r="U33" i="4"/>
  <c r="S33" i="4"/>
  <c r="Q33" i="4"/>
  <c r="O33" i="4"/>
  <c r="M33" i="4"/>
  <c r="K33" i="4"/>
  <c r="I33" i="4"/>
  <c r="G33" i="4"/>
  <c r="E33" i="4"/>
  <c r="W32" i="4"/>
  <c r="U32" i="4"/>
  <c r="S32" i="4"/>
  <c r="Q32" i="4"/>
  <c r="O32" i="4"/>
  <c r="M32" i="4"/>
  <c r="K32" i="4"/>
  <c r="I32" i="4"/>
  <c r="G32" i="4"/>
  <c r="E32" i="4"/>
  <c r="W31" i="4"/>
  <c r="U31" i="4"/>
  <c r="S31" i="4"/>
  <c r="Q31" i="4"/>
  <c r="O31" i="4"/>
  <c r="M31" i="4"/>
  <c r="K31" i="4"/>
  <c r="I31" i="4"/>
  <c r="G31" i="4"/>
  <c r="E31" i="4"/>
  <c r="W30" i="4"/>
  <c r="U30" i="4"/>
  <c r="S30" i="4"/>
  <c r="Q30" i="4"/>
  <c r="O30" i="4"/>
  <c r="M30" i="4"/>
  <c r="K30" i="4"/>
  <c r="I30" i="4"/>
  <c r="G30" i="4"/>
  <c r="E30" i="4"/>
  <c r="W29" i="4"/>
  <c r="U29" i="4"/>
  <c r="S29" i="4"/>
  <c r="Q29" i="4"/>
  <c r="O29" i="4"/>
  <c r="M29" i="4"/>
  <c r="K29" i="4"/>
  <c r="I29" i="4"/>
  <c r="G29" i="4"/>
  <c r="E29" i="4"/>
  <c r="W28" i="4"/>
  <c r="U28" i="4"/>
  <c r="S28" i="4"/>
  <c r="Q28" i="4"/>
  <c r="O28" i="4"/>
  <c r="M28" i="4"/>
  <c r="K28" i="4"/>
  <c r="I28" i="4"/>
  <c r="G28" i="4"/>
  <c r="E28" i="4"/>
  <c r="W27" i="4"/>
  <c r="U27" i="4"/>
  <c r="S27" i="4"/>
  <c r="Q27" i="4"/>
  <c r="O27" i="4"/>
  <c r="M27" i="4"/>
  <c r="K27" i="4"/>
  <c r="I27" i="4"/>
  <c r="G27" i="4"/>
  <c r="E27" i="4"/>
  <c r="W26" i="4"/>
  <c r="U26" i="4"/>
  <c r="S26" i="4"/>
  <c r="Q26" i="4"/>
  <c r="O26" i="4"/>
  <c r="M26" i="4"/>
  <c r="K26" i="4"/>
  <c r="I26" i="4"/>
  <c r="G26" i="4"/>
  <c r="E26" i="4"/>
  <c r="W25" i="4"/>
  <c r="U25" i="4"/>
  <c r="S25" i="4"/>
  <c r="Q25" i="4"/>
  <c r="O25" i="4"/>
  <c r="M25" i="4"/>
  <c r="K25" i="4"/>
  <c r="I25" i="4"/>
  <c r="G25" i="4"/>
  <c r="E25" i="4"/>
  <c r="W24" i="4"/>
  <c r="U24" i="4"/>
  <c r="S24" i="4"/>
  <c r="Q24" i="4"/>
  <c r="O24" i="4"/>
  <c r="M24" i="4"/>
  <c r="K24" i="4"/>
  <c r="I24" i="4"/>
  <c r="G24" i="4"/>
  <c r="E24" i="4"/>
  <c r="W23" i="4"/>
  <c r="U23" i="4"/>
  <c r="S23" i="4"/>
  <c r="Q23" i="4"/>
  <c r="O23" i="4"/>
  <c r="M23" i="4"/>
  <c r="K23" i="4"/>
  <c r="I23" i="4"/>
  <c r="G23" i="4"/>
  <c r="E23" i="4"/>
  <c r="W22" i="4"/>
  <c r="U22" i="4"/>
  <c r="S22" i="4"/>
  <c r="Q22" i="4"/>
  <c r="O22" i="4"/>
  <c r="M22" i="4"/>
  <c r="K22" i="4"/>
  <c r="I22" i="4"/>
  <c r="G22" i="4"/>
  <c r="E22" i="4"/>
  <c r="W21" i="4"/>
  <c r="U21" i="4"/>
  <c r="S21" i="4"/>
  <c r="Q21" i="4"/>
  <c r="O21" i="4"/>
  <c r="M21" i="4"/>
  <c r="K21" i="4"/>
  <c r="I21" i="4"/>
  <c r="G21" i="4"/>
  <c r="E21" i="4"/>
  <c r="W20" i="4"/>
  <c r="U20" i="4"/>
  <c r="S20" i="4"/>
  <c r="Q20" i="4"/>
  <c r="O20" i="4"/>
  <c r="M20" i="4"/>
  <c r="K20" i="4"/>
  <c r="I20" i="4"/>
  <c r="G20" i="4"/>
  <c r="E20" i="4"/>
  <c r="W19" i="4"/>
  <c r="U19" i="4"/>
  <c r="S19" i="4"/>
  <c r="Q19" i="4"/>
  <c r="O19" i="4"/>
  <c r="M19" i="4"/>
  <c r="K19" i="4"/>
  <c r="I19" i="4"/>
  <c r="G19" i="4"/>
  <c r="E19" i="4"/>
  <c r="W18" i="4"/>
  <c r="U18" i="4"/>
  <c r="S18" i="4"/>
  <c r="Q18" i="4"/>
  <c r="O18" i="4"/>
  <c r="M18" i="4"/>
  <c r="K18" i="4"/>
  <c r="I18" i="4"/>
  <c r="G18" i="4"/>
  <c r="E18" i="4"/>
  <c r="W17" i="4"/>
  <c r="U17" i="4"/>
  <c r="S17" i="4"/>
  <c r="Q17" i="4"/>
  <c r="O17" i="4"/>
  <c r="M17" i="4"/>
  <c r="K17" i="4"/>
  <c r="I17" i="4"/>
  <c r="G17" i="4"/>
  <c r="E17" i="4"/>
  <c r="W16" i="4"/>
  <c r="U16" i="4"/>
  <c r="S16" i="4"/>
  <c r="Q16" i="4"/>
  <c r="O16" i="4"/>
  <c r="M16" i="4"/>
  <c r="K16" i="4"/>
  <c r="I16" i="4"/>
  <c r="G16" i="4"/>
  <c r="E16" i="4"/>
  <c r="W15" i="4"/>
  <c r="U15" i="4"/>
  <c r="S15" i="4"/>
  <c r="Q15" i="4"/>
  <c r="O15" i="4"/>
  <c r="M15" i="4"/>
  <c r="K15" i="4"/>
  <c r="I15" i="4"/>
  <c r="G15" i="4"/>
  <c r="E15" i="4"/>
  <c r="W14" i="4"/>
  <c r="U14" i="4"/>
  <c r="S14" i="4"/>
  <c r="Q14" i="4"/>
  <c r="O14" i="4"/>
  <c r="M14" i="4"/>
  <c r="K14" i="4"/>
  <c r="I14" i="4"/>
  <c r="G14" i="4"/>
  <c r="E14" i="4"/>
  <c r="W13" i="4"/>
  <c r="U13" i="4"/>
  <c r="S13" i="4"/>
  <c r="Q13" i="4"/>
  <c r="O13" i="4"/>
  <c r="M13" i="4"/>
  <c r="K13" i="4"/>
  <c r="I13" i="4"/>
  <c r="G13" i="4"/>
  <c r="E13" i="4"/>
  <c r="W12" i="4"/>
  <c r="U12" i="4"/>
  <c r="S12" i="4"/>
  <c r="Q12" i="4"/>
  <c r="O12" i="4"/>
  <c r="M12" i="4"/>
  <c r="K12" i="4"/>
  <c r="I12" i="4"/>
  <c r="G12" i="4"/>
  <c r="E12" i="4"/>
  <c r="W11" i="4"/>
  <c r="U11" i="4"/>
  <c r="S11" i="4"/>
  <c r="Q11" i="4"/>
  <c r="O11" i="4"/>
  <c r="M11" i="4"/>
  <c r="K11" i="4"/>
  <c r="I11" i="4"/>
  <c r="G11" i="4"/>
  <c r="E11" i="4"/>
  <c r="W10" i="4"/>
  <c r="U10" i="4"/>
  <c r="S10" i="4"/>
  <c r="Q10" i="4"/>
  <c r="O10" i="4"/>
  <c r="M10" i="4"/>
  <c r="K10" i="4"/>
  <c r="I10" i="4"/>
  <c r="G10" i="4"/>
  <c r="E10" i="4"/>
  <c r="W9" i="4"/>
  <c r="U9" i="4"/>
  <c r="S9" i="4"/>
  <c r="Q9" i="4"/>
  <c r="O9" i="4"/>
  <c r="M9" i="4"/>
  <c r="K9" i="4"/>
  <c r="I9" i="4"/>
  <c r="G9" i="4"/>
  <c r="E9" i="4"/>
  <c r="W8" i="4"/>
  <c r="U8" i="4"/>
  <c r="S8" i="4"/>
  <c r="Q8" i="4"/>
  <c r="O8" i="4"/>
  <c r="M8" i="4"/>
  <c r="K8" i="4"/>
  <c r="I8" i="4"/>
  <c r="G8" i="4"/>
  <c r="E8" i="4"/>
  <c r="W7" i="4"/>
  <c r="U7" i="4"/>
  <c r="S7" i="4"/>
  <c r="Q7" i="4"/>
  <c r="O7" i="4"/>
  <c r="M7" i="4"/>
  <c r="K7" i="4"/>
  <c r="I7" i="4"/>
  <c r="G7" i="4"/>
  <c r="E7" i="4"/>
  <c r="W6" i="4"/>
  <c r="U6" i="4"/>
  <c r="S6" i="4"/>
  <c r="Q6" i="4"/>
  <c r="O6" i="4"/>
  <c r="M6" i="4"/>
  <c r="K6" i="4"/>
  <c r="I6" i="4"/>
  <c r="G6" i="4"/>
  <c r="E6" i="4"/>
  <c r="W5" i="4"/>
  <c r="U5" i="4"/>
  <c r="S5" i="4"/>
  <c r="Q5" i="4"/>
  <c r="O5" i="4"/>
  <c r="M5" i="4"/>
  <c r="K5" i="4"/>
  <c r="I5" i="4"/>
  <c r="G5" i="4"/>
  <c r="E5" i="4"/>
  <c r="W4" i="4"/>
  <c r="U4" i="4"/>
  <c r="S4" i="4"/>
  <c r="Q4" i="4"/>
  <c r="O4" i="4"/>
  <c r="M4" i="4"/>
  <c r="K4" i="4"/>
  <c r="I4" i="4"/>
  <c r="G4" i="4"/>
  <c r="E4" i="4"/>
  <c r="W3" i="4"/>
  <c r="U3" i="4"/>
  <c r="S3" i="4"/>
  <c r="Q3" i="4"/>
  <c r="O3" i="4"/>
  <c r="M3" i="4"/>
  <c r="K3" i="4"/>
  <c r="I3" i="4"/>
  <c r="G3" i="4"/>
  <c r="E3" i="4"/>
  <c r="W2" i="4"/>
  <c r="U2" i="4"/>
  <c r="S2" i="4"/>
  <c r="Q2" i="4"/>
  <c r="O2" i="4"/>
  <c r="M2" i="4"/>
  <c r="K2" i="4"/>
  <c r="I2" i="4"/>
  <c r="G2" i="4"/>
  <c r="E2" i="4"/>
  <c r="E80" i="4" l="1"/>
  <c r="G80" i="4"/>
  <c r="M80" i="4"/>
  <c r="O80" i="4"/>
  <c r="Q80" i="4"/>
  <c r="S80" i="4"/>
  <c r="U80" i="4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2" i="1"/>
  <c r="T2" i="1"/>
  <c r="R2" i="1"/>
  <c r="P2" i="1"/>
  <c r="L2" i="1"/>
  <c r="J2" i="1"/>
  <c r="H2" i="1"/>
  <c r="F2" i="1"/>
  <c r="D86" i="1"/>
  <c r="D85" i="1"/>
  <c r="D84" i="1"/>
  <c r="D83" i="1"/>
  <c r="D82" i="1"/>
  <c r="U85" i="1" l="1"/>
  <c r="V85" i="1" s="1"/>
  <c r="U84" i="1"/>
  <c r="V84" i="1" s="1"/>
  <c r="U83" i="1"/>
  <c r="V83" i="1" s="1"/>
  <c r="U82" i="1"/>
  <c r="V82" i="1" s="1"/>
  <c r="U86" i="1"/>
  <c r="V86" i="1" s="1"/>
  <c r="S85" i="1"/>
  <c r="S84" i="1"/>
  <c r="S83" i="1"/>
  <c r="S82" i="1"/>
  <c r="S86" i="1"/>
  <c r="Q85" i="1"/>
  <c r="R85" i="1" s="1"/>
  <c r="Q84" i="1"/>
  <c r="R84" i="1" s="1"/>
  <c r="Q83" i="1"/>
  <c r="R83" i="1" s="1"/>
  <c r="Q82" i="1"/>
  <c r="R82" i="1" s="1"/>
  <c r="Q86" i="1"/>
  <c r="R86" i="1" s="1"/>
  <c r="O85" i="1"/>
  <c r="O84" i="1"/>
  <c r="O83" i="1"/>
  <c r="O82" i="1"/>
  <c r="O86" i="1"/>
  <c r="M85" i="1"/>
  <c r="N85" i="1" s="1"/>
  <c r="M84" i="1"/>
  <c r="N84" i="1" s="1"/>
  <c r="M83" i="1"/>
  <c r="N83" i="1" s="1"/>
  <c r="M82" i="1"/>
  <c r="N82" i="1" s="1"/>
  <c r="M86" i="1"/>
  <c r="N86" i="1" s="1"/>
  <c r="K85" i="1"/>
  <c r="K84" i="1"/>
  <c r="K83" i="1"/>
  <c r="K82" i="1"/>
  <c r="K86" i="1"/>
  <c r="I85" i="1"/>
  <c r="J85" i="1" s="1"/>
  <c r="I84" i="1"/>
  <c r="J84" i="1" s="1"/>
  <c r="I83" i="1"/>
  <c r="J83" i="1" s="1"/>
  <c r="I82" i="1"/>
  <c r="J82" i="1" s="1"/>
  <c r="I86" i="1"/>
  <c r="J86" i="1" s="1"/>
  <c r="G85" i="1"/>
  <c r="G84" i="1"/>
  <c r="G83" i="1"/>
  <c r="G82" i="1"/>
  <c r="G86" i="1"/>
  <c r="E85" i="1"/>
  <c r="E84" i="1"/>
  <c r="E83" i="1"/>
  <c r="E82" i="1"/>
  <c r="C82" i="1"/>
  <c r="C85" i="1"/>
  <c r="C84" i="1"/>
  <c r="C83" i="1"/>
  <c r="T85" i="1" l="1"/>
  <c r="T82" i="1"/>
  <c r="P83" i="1"/>
  <c r="P84" i="1"/>
  <c r="H82" i="1"/>
  <c r="H83" i="1"/>
  <c r="L85" i="1"/>
  <c r="P85" i="1"/>
  <c r="L84" i="1"/>
  <c r="H84" i="1"/>
  <c r="F85" i="1"/>
  <c r="F82" i="1"/>
  <c r="T83" i="1"/>
  <c r="F84" i="1"/>
  <c r="L82" i="1"/>
  <c r="L83" i="1"/>
  <c r="H85" i="1"/>
  <c r="F83" i="1"/>
  <c r="P82" i="1"/>
  <c r="T84" i="1"/>
  <c r="E86" i="1"/>
  <c r="C86" i="1" l="1"/>
  <c r="H86" i="1" l="1"/>
  <c r="F86" i="1"/>
  <c r="T86" i="1" l="1"/>
  <c r="P86" i="1"/>
  <c r="L86" i="1"/>
</calcChain>
</file>

<file path=xl/sharedStrings.xml><?xml version="1.0" encoding="utf-8"?>
<sst xmlns="http://schemas.openxmlformats.org/spreadsheetml/2006/main" count="717" uniqueCount="166">
  <si>
    <t xml:space="preserve">Regional </t>
  </si>
  <si>
    <t>Município</t>
  </si>
  <si>
    <t>Metropolitana</t>
  </si>
  <si>
    <t>Norte</t>
  </si>
  <si>
    <t>Central</t>
  </si>
  <si>
    <t>Sul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</si>
  <si>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</si>
  <si>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</si>
  <si>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</si>
  <si>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</si>
  <si>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</si>
  <si>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</si>
  <si>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</si>
  <si>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</si>
  <si>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</si>
  <si>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</si>
  <si>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</si>
  <si>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</si>
  <si>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</si>
  <si>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</si>
  <si>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</si>
  <si>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</si>
  <si>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</si>
  <si>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</si>
  <si>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</si>
  <si>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</si>
  <si>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</si>
  <si>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</si>
  <si>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</si>
  <si>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</si>
  <si>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</si>
  <si>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</si>
  <si>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</si>
  <si>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</si>
  <si>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</si>
  <si>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</si>
  <si>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</si>
  <si>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</si>
  <si>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</si>
  <si>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</si>
  <si>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</si>
  <si>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</si>
  <si>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</si>
  <si>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</si>
  <si>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</si>
  <si>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</si>
  <si>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</si>
  <si>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</si>
  <si>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</si>
  <si>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</si>
  <si>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</si>
  <si>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</si>
  <si>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</si>
  <si>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</si>
  <si>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</si>
  <si>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</si>
  <si>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</si>
  <si>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</si>
  <si>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</si>
  <si>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</si>
  <si>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</si>
  <si>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</si>
  <si>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</si>
  <si>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</si>
  <si>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</si>
  <si>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</si>
  <si>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</si>
  <si>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</si>
  <si>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</si>
  <si>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</si>
  <si>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</si>
  <si>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</si>
  <si>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</si>
  <si>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</si>
  <si>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</si>
  <si>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</si>
  <si>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</si>
  <si>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</si>
  <si>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</si>
  <si>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</si>
  <si>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</si>
  <si>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</si>
  <si>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</si>
  <si>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</si>
  <si>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Total</t>
  </si>
  <si>
    <t>Meningocócica Conjudada C e Meningocócica ACWY</t>
  </si>
  <si>
    <t xml:space="preserve">Série Histórica </t>
  </si>
  <si>
    <r>
      <t>Fonte: </t>
    </r>
    <r>
      <rPr>
        <u/>
        <sz val="10"/>
        <color rgb="FF1155CC"/>
        <rFont val="Calibri"/>
        <family val="2"/>
        <scheme val="minor"/>
      </rPr>
      <t>http://tabnet.datasus.gov.br/</t>
    </r>
    <r>
      <rPr>
        <sz val="10"/>
        <color theme="1"/>
        <rFont val="Calibri"/>
        <family val="2"/>
        <scheme val="minor"/>
      </rPr>
      <t xml:space="preserve"> e </t>
    </r>
    <r>
      <rPr>
        <u/>
        <sz val="10"/>
        <color rgb="FF1155CC"/>
        <rFont val="Calibri"/>
        <family val="2"/>
        <scheme val="minor"/>
      </rPr>
      <t>https://www.vacinaeconfia.es.gov.br</t>
    </r>
  </si>
  <si>
    <t>Cobertura Calculada por município de vacinação</t>
  </si>
  <si>
    <r>
      <t xml:space="preserve">1 </t>
    </r>
    <r>
      <rPr>
        <sz val="11"/>
        <color theme="1"/>
        <rFont val="Calibri"/>
        <family val="2"/>
        <scheme val="minor"/>
      </rPr>
      <t>População proporcional extraída do MS/SVS/DASIS - Sistema de Informações sobre Nascidos Vivos - SINASC</t>
    </r>
  </si>
  <si>
    <t>2000 a 2021 – Estimativas preliminares elaboradas pelo Ministério da Saúde/SVS/DASNT/CGIAE</t>
  </si>
  <si>
    <t xml:space="preserve"> Nota: Dados preliminares 2021</t>
  </si>
  <si>
    <t>METROPOLITANA</t>
  </si>
  <si>
    <t>SUL</t>
  </si>
  <si>
    <t>MUNICÍPIO</t>
  </si>
  <si>
    <t>HPV* Quadrivalente D1 Total - Feminino</t>
  </si>
  <si>
    <t>HPV* Quadrivalente D2 Total - Feminino</t>
  </si>
  <si>
    <t>HPV* Quadrivalente D1 Total - Masculino</t>
  </si>
  <si>
    <t>HPV* Quadrivalente D2 Total - Masculino</t>
  </si>
  <si>
    <t>REGIONAL</t>
  </si>
  <si>
    <t>CENTRAL-NORTE</t>
  </si>
  <si>
    <t>Central Norte</t>
  </si>
  <si>
    <t>Atílio Vivácqua</t>
  </si>
  <si>
    <t>TOTAL</t>
  </si>
  <si>
    <r>
      <t>Fonte: </t>
    </r>
    <r>
      <rPr>
        <u/>
        <sz val="10"/>
        <color rgb="FF1155CC"/>
        <rFont val="Calibri"/>
        <family val="2"/>
        <scheme val="minor"/>
      </rPr>
      <t>http://tabnet.datasus.gov.br/</t>
    </r>
    <r>
      <rPr>
        <sz val="10"/>
        <color theme="1"/>
        <rFont val="Calibri"/>
        <family val="2"/>
        <scheme val="minor"/>
      </rPr>
      <t/>
    </r>
  </si>
  <si>
    <t>Período avaliado: 2016-2023</t>
  </si>
  <si>
    <t>Cobertura Vacinal HPV 2023</t>
  </si>
  <si>
    <t>Período avaliado: 2013-2023</t>
  </si>
  <si>
    <t>População: Estimativas preliminares elaboradas pelo Ministério da Saúde/SVS/DASNT/CGIAE, 2021. http://tabnet.datasus.gov.br/cgi/deftohtm.exe?popsvs/cnv/popbr.def</t>
  </si>
  <si>
    <t>*Dados referentes às doses aplicadas pelas clínicas particulares de janeiro a março de 2023</t>
  </si>
  <si>
    <t>**Dados referente às doses aplicadas no período de janeiro a março de 2023</t>
  </si>
  <si>
    <t>Fonte: https://www.vacinaeconfia.es.gov.br</t>
  </si>
  <si>
    <t>*Dados parciais. Dados de janeiro/2022 a abril/2022 extraídos do TABNET em 10/04/2023</t>
  </si>
  <si>
    <t>*Dados de maio/2022 a março/2023 extraídos do Vacina e Confia em 10/04/2023</t>
  </si>
  <si>
    <t>*Dados parciais gerados em 10/04/2023 (TABNET) e 10/04/2023 (VeC)</t>
  </si>
  <si>
    <t>Total Espírito Santo</t>
  </si>
  <si>
    <t>Total Norte</t>
  </si>
  <si>
    <t>Total Central</t>
  </si>
  <si>
    <t>Total Metropolitana</t>
  </si>
  <si>
    <t>Total Sul</t>
  </si>
  <si>
    <t>Regional</t>
  </si>
  <si>
    <t xml:space="preserve">¹População 1 ano proporcional </t>
  </si>
  <si>
    <t xml:space="preserve">¹População 4 anos proporcional </t>
  </si>
  <si>
    <t xml:space="preserve">DOSES APLICADAS REF PNEUMO </t>
  </si>
  <si>
    <t>DOSES APLICADAS REF MENINGO</t>
  </si>
  <si>
    <t>DOSES APLICADAS REF FEBRE AMARELA</t>
  </si>
  <si>
    <t>DOSES APLICADAS R1 POLIO</t>
  </si>
  <si>
    <t>DOSES APLICADAS R2 POLIO</t>
  </si>
  <si>
    <t>DOSES APLICADAS R1 TRÍPLICE BACTERIANA</t>
  </si>
  <si>
    <t>DOSES APLICADAS R2 TRÍPLICE BACTERIANA</t>
  </si>
  <si>
    <t>DOSES APLICADAS D2 TRÍPLICE VIRAL</t>
  </si>
  <si>
    <t>DOSES APLICADAS D2 VARICELA</t>
  </si>
  <si>
    <t>COBERTURA REF PNEUMO</t>
  </si>
  <si>
    <t>COBERTURA REF MENINGO</t>
  </si>
  <si>
    <t>COBERTURA REF FEBRE AMARELA</t>
  </si>
  <si>
    <t>COBERTURA R1 POLIO</t>
  </si>
  <si>
    <t>COBERTURA R2 POLIO</t>
  </si>
  <si>
    <t>COBERTURA R1 TRÍPLICE BACTERIANA</t>
  </si>
  <si>
    <t>COBERTURA R2 TRÍPLICE BACTERIANA</t>
  </si>
  <si>
    <t>COBERTURA D2 TRÍPLICE VIRAL</t>
  </si>
  <si>
    <t>COBERTURA D2 VARICELA</t>
  </si>
  <si>
    <t>Fonte: SIPNI/DATASUS, em 26 de abril de 2023.*</t>
  </si>
  <si>
    <t xml:space="preserve"> Vacina e Confia, em 26 de abril de 2023.**</t>
  </si>
  <si>
    <t xml:space="preserve">¹População &lt; 1 ano e 1 ano proporcional </t>
  </si>
  <si>
    <t>Doses Aplicadas BCG</t>
  </si>
  <si>
    <t>Cobertura Vacinal BCG</t>
  </si>
  <si>
    <t xml:space="preserve">Doses Aplicadas Pentavalente </t>
  </si>
  <si>
    <t>Cobertura Vacinal Pentavalente</t>
  </si>
  <si>
    <t xml:space="preserve">Doses Aplicadas Poliomielite </t>
  </si>
  <si>
    <t xml:space="preserve">Cobertura Vacinal Poliomielite </t>
  </si>
  <si>
    <t>Doses Aplicadas Pneumo 10</t>
  </si>
  <si>
    <t>Cobertura Vacinal Pneumo 10</t>
  </si>
  <si>
    <t>Doses Aplicadas Rotavírus</t>
  </si>
  <si>
    <t>Cobertura Vacinal Rotavírus</t>
  </si>
  <si>
    <t>Doses Aplicadas Meningo C</t>
  </si>
  <si>
    <t>Cobertura Vacinal Meningo C</t>
  </si>
  <si>
    <t>Doses Aplicadas Febre Amarela</t>
  </si>
  <si>
    <t>Cobertura Vacinal Febre Amarela</t>
  </si>
  <si>
    <t>Doses Aplicadas Hepatite A</t>
  </si>
  <si>
    <t>Cobertura Vacinal Hepatite A</t>
  </si>
  <si>
    <t>Doses Aplicadas de Tríplice Viral</t>
  </si>
  <si>
    <t>Cobertura Vacinal Tríplice Viral</t>
  </si>
  <si>
    <t xml:space="preserve">Doses Aplicadas Varicela </t>
  </si>
  <si>
    <t>Cobertura Varicela</t>
  </si>
  <si>
    <t>Fonte: SIPNI/DATASUS, em 05 de abril de 2023.*</t>
  </si>
  <si>
    <t xml:space="preserve"> Vacina e Confia, em 05 de abril de 2023.**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</si>
</sst>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1155CC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8D8D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0" fontId="0" fillId="2" borderId="1" xfId="0" applyNumberFormat="1" applyFill="1" applyBorder="1"/>
    <xf numFmtId="0" fontId="1" fillId="0" borderId="0" xfId="0" applyFont="1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" fontId="0" fillId="3" borderId="1" xfId="0" applyNumberFormat="1" applyFill="1" applyBorder="1"/>
    <xf numFmtId="0" fontId="1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1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/>
    <xf numFmtId="1" fontId="1" fillId="3" borderId="1" xfId="0" applyNumberFormat="1" applyFont="1" applyFill="1" applyBorder="1"/>
    <xf numFmtId="10" fontId="1" fillId="2" borderId="1" xfId="0" applyNumberFormat="1" applyFont="1" applyFill="1" applyBorder="1"/>
  </cellXfs>
  <cellStyles count="4">
    <cellStyle name="Normal" xfId="0" builtinId="0"/>
    <cellStyle name="Normal 2" xfId="1"/>
    <cellStyle name="Vírgula 2" xfId="2"/>
    <cellStyle name="Vírgula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9"/>
  <sheetViews>
    <sheetView tabSelected="1" workbookViewId="0">
      <pane ySplit="1" topLeftCell="A19" activePane="bottomLeft" state="frozen"/>
      <selection pane="bottomLeft" activeCell="F100" sqref="F100"/>
    </sheetView>
  </sheetViews>
  <sheetFormatPr defaultRowHeight="15" x14ac:dyDescent="0.25"/>
  <cols>
    <col min="1" max="1" width="18.140625" style="42" customWidth="1"/>
    <col min="2" max="2" width="23.85546875" style="42" bestFit="1" customWidth="1"/>
    <col min="3" max="3" width="14.140625" style="42" customWidth="1"/>
    <col min="4" max="4" width="12" style="42" customWidth="1"/>
    <col min="5" max="21" width="13" style="42" customWidth="1"/>
    <col min="22" max="22" width="13.28515625" style="42" customWidth="1"/>
    <col min="23" max="23" width="10.140625" style="42" customWidth="1"/>
    <col min="24" max="16384" width="9.140625" style="42"/>
  </cols>
  <sheetData>
    <row r="1" spans="1:23" ht="59.25" customHeight="1" x14ac:dyDescent="0.25">
      <c r="A1" s="43" t="s">
        <v>0</v>
      </c>
      <c r="B1" s="43" t="s">
        <v>1</v>
      </c>
      <c r="C1" s="46" t="s">
        <v>143</v>
      </c>
      <c r="D1" s="44" t="s">
        <v>144</v>
      </c>
      <c r="E1" s="45" t="s">
        <v>145</v>
      </c>
      <c r="F1" s="44" t="s">
        <v>146</v>
      </c>
      <c r="G1" s="45" t="s">
        <v>147</v>
      </c>
      <c r="H1" s="44" t="s">
        <v>148</v>
      </c>
      <c r="I1" s="45" t="s">
        <v>149</v>
      </c>
      <c r="J1" s="44" t="s">
        <v>150</v>
      </c>
      <c r="K1" s="45" t="s">
        <v>151</v>
      </c>
      <c r="L1" s="44" t="s">
        <v>152</v>
      </c>
      <c r="M1" s="45" t="s">
        <v>153</v>
      </c>
      <c r="N1" s="44" t="s">
        <v>154</v>
      </c>
      <c r="O1" s="45" t="s">
        <v>155</v>
      </c>
      <c r="P1" s="44" t="s">
        <v>156</v>
      </c>
      <c r="Q1" s="45" t="s">
        <v>157</v>
      </c>
      <c r="R1" s="44" t="s">
        <v>158</v>
      </c>
      <c r="S1" s="45" t="s">
        <v>159</v>
      </c>
      <c r="T1" s="44" t="s">
        <v>160</v>
      </c>
      <c r="U1" s="45" t="s">
        <v>161</v>
      </c>
      <c r="V1" s="44" t="s">
        <v>162</v>
      </c>
      <c r="W1" s="45" t="s">
        <v>163</v>
      </c>
    </row>
    <row r="2" spans="1:23" x14ac:dyDescent="0.25">
      <c r="A2" s="2" t="s">
        <v>2</v>
      </c>
      <c r="B2" s="2" t="s">
        <v>6</v>
      </c>
      <c r="C2" s="30">
        <v>105.25</v>
      </c>
      <c r="D2" s="2">
        <v>123</v>
      </c>
      <c r="E2" s="7">
        <f>D2/C2</f>
        <v>1.1686460807600949</v>
      </c>
      <c r="F2" s="2">
        <v>75</v>
      </c>
      <c r="G2" s="7">
        <f>F2/C2</f>
        <v>0.71258907363420432</v>
      </c>
      <c r="H2" s="2">
        <v>75</v>
      </c>
      <c r="I2" s="7">
        <f>H2/C2</f>
        <v>0.71258907363420432</v>
      </c>
      <c r="J2" s="2">
        <v>89</v>
      </c>
      <c r="K2" s="7">
        <f>J2/C2</f>
        <v>0.84560570071258911</v>
      </c>
      <c r="L2" s="2">
        <v>87</v>
      </c>
      <c r="M2" s="7">
        <f>L2/C2</f>
        <v>0.82660332541567694</v>
      </c>
      <c r="N2" s="2">
        <v>72</v>
      </c>
      <c r="O2" s="7">
        <f>N2/C2</f>
        <v>0.68408551068883605</v>
      </c>
      <c r="P2" s="2">
        <v>86</v>
      </c>
      <c r="Q2" s="7">
        <f>P2/C2</f>
        <v>0.81710213776722085</v>
      </c>
      <c r="R2" s="2">
        <v>99</v>
      </c>
      <c r="S2" s="7">
        <f>R2/C2</f>
        <v>0.94061757719714967</v>
      </c>
      <c r="T2" s="2">
        <v>91</v>
      </c>
      <c r="U2" s="7">
        <f>T2/C2</f>
        <v>0.86460807600950118</v>
      </c>
      <c r="V2" s="2">
        <v>96</v>
      </c>
      <c r="W2" s="7">
        <f>V2/C2</f>
        <v>0.91211401425178151</v>
      </c>
    </row>
    <row r="3" spans="1:23" x14ac:dyDescent="0.25">
      <c r="A3" s="2" t="s">
        <v>3</v>
      </c>
      <c r="B3" s="2" t="s">
        <v>7</v>
      </c>
      <c r="C3" s="30">
        <v>40</v>
      </c>
      <c r="D3" s="2">
        <v>28</v>
      </c>
      <c r="E3" s="7">
        <f t="shared" ref="E3:E66" si="0">D3/C3</f>
        <v>0.7</v>
      </c>
      <c r="F3" s="2">
        <v>41</v>
      </c>
      <c r="G3" s="7">
        <f t="shared" ref="G3:G66" si="1">F3/C3</f>
        <v>1.0249999999999999</v>
      </c>
      <c r="H3" s="2">
        <v>41</v>
      </c>
      <c r="I3" s="7">
        <f t="shared" ref="I3:I66" si="2">H3/C3</f>
        <v>1.0249999999999999</v>
      </c>
      <c r="J3" s="2">
        <v>35</v>
      </c>
      <c r="K3" s="7">
        <f t="shared" ref="K3:K66" si="3">J3/C3</f>
        <v>0.875</v>
      </c>
      <c r="L3" s="2">
        <v>34</v>
      </c>
      <c r="M3" s="7">
        <f t="shared" ref="M3:M66" si="4">L3/C3</f>
        <v>0.85</v>
      </c>
      <c r="N3" s="2">
        <v>36</v>
      </c>
      <c r="O3" s="7">
        <f t="shared" ref="O3:O66" si="5">N3/C3</f>
        <v>0.9</v>
      </c>
      <c r="P3" s="2">
        <v>33</v>
      </c>
      <c r="Q3" s="7">
        <f t="shared" ref="Q3:Q66" si="6">P3/C3</f>
        <v>0.82499999999999996</v>
      </c>
      <c r="R3" s="2">
        <v>43</v>
      </c>
      <c r="S3" s="7">
        <f t="shared" ref="S3:S66" si="7">R3/C3</f>
        <v>1.075</v>
      </c>
      <c r="T3" s="2">
        <v>45</v>
      </c>
      <c r="U3" s="7">
        <f t="shared" ref="U3:U66" si="8">T3/C3</f>
        <v>1.125</v>
      </c>
      <c r="V3" s="2">
        <v>36</v>
      </c>
      <c r="W3" s="7">
        <f t="shared" ref="W3:W66" si="9">V3/C3</f>
        <v>0.9</v>
      </c>
    </row>
    <row r="4" spans="1:23" x14ac:dyDescent="0.25">
      <c r="A4" s="2" t="s">
        <v>4</v>
      </c>
      <c r="B4" s="2" t="s">
        <v>8</v>
      </c>
      <c r="C4" s="30">
        <v>30</v>
      </c>
      <c r="D4" s="2">
        <v>21</v>
      </c>
      <c r="E4" s="7">
        <f t="shared" si="0"/>
        <v>0.7</v>
      </c>
      <c r="F4" s="2">
        <v>34</v>
      </c>
      <c r="G4" s="7">
        <f t="shared" si="1"/>
        <v>1.1333333333333333</v>
      </c>
      <c r="H4" s="2">
        <v>33</v>
      </c>
      <c r="I4" s="7">
        <f t="shared" si="2"/>
        <v>1.1000000000000001</v>
      </c>
      <c r="J4" s="2">
        <v>42</v>
      </c>
      <c r="K4" s="7">
        <f t="shared" si="3"/>
        <v>1.4</v>
      </c>
      <c r="L4" s="2">
        <v>40</v>
      </c>
      <c r="M4" s="7">
        <f t="shared" si="4"/>
        <v>1.3333333333333333</v>
      </c>
      <c r="N4" s="2">
        <v>37</v>
      </c>
      <c r="O4" s="7">
        <f t="shared" si="5"/>
        <v>1.2333333333333334</v>
      </c>
      <c r="P4" s="2">
        <v>30</v>
      </c>
      <c r="Q4" s="7">
        <f t="shared" si="6"/>
        <v>1</v>
      </c>
      <c r="R4" s="2">
        <v>35</v>
      </c>
      <c r="S4" s="7">
        <f t="shared" si="7"/>
        <v>1.1666666666666667</v>
      </c>
      <c r="T4" s="2">
        <v>44</v>
      </c>
      <c r="U4" s="7">
        <f t="shared" si="8"/>
        <v>1.4666666666666666</v>
      </c>
      <c r="V4" s="2">
        <v>28</v>
      </c>
      <c r="W4" s="7">
        <f t="shared" si="9"/>
        <v>0.93333333333333335</v>
      </c>
    </row>
    <row r="5" spans="1:23" x14ac:dyDescent="0.25">
      <c r="A5" s="2" t="s">
        <v>5</v>
      </c>
      <c r="B5" s="2" t="s">
        <v>9</v>
      </c>
      <c r="C5" s="30">
        <v>85.75</v>
      </c>
      <c r="D5" s="2">
        <v>57</v>
      </c>
      <c r="E5" s="7">
        <f t="shared" si="0"/>
        <v>0.66472303206997085</v>
      </c>
      <c r="F5" s="2">
        <v>78</v>
      </c>
      <c r="G5" s="7">
        <f t="shared" si="1"/>
        <v>0.90962099125364426</v>
      </c>
      <c r="H5" s="2">
        <v>77</v>
      </c>
      <c r="I5" s="7">
        <f t="shared" si="2"/>
        <v>0.89795918367346939</v>
      </c>
      <c r="J5" s="2">
        <v>85</v>
      </c>
      <c r="K5" s="7">
        <f t="shared" si="3"/>
        <v>0.99125364431486884</v>
      </c>
      <c r="L5" s="2">
        <v>85</v>
      </c>
      <c r="M5" s="7">
        <f t="shared" si="4"/>
        <v>0.99125364431486884</v>
      </c>
      <c r="N5" s="2">
        <v>69</v>
      </c>
      <c r="O5" s="7">
        <f t="shared" si="5"/>
        <v>0.80466472303206993</v>
      </c>
      <c r="P5" s="2">
        <v>72</v>
      </c>
      <c r="Q5" s="7">
        <f t="shared" si="6"/>
        <v>0.83965014577259478</v>
      </c>
      <c r="R5" s="2">
        <v>83</v>
      </c>
      <c r="S5" s="7">
        <f t="shared" si="7"/>
        <v>0.96793002915451898</v>
      </c>
      <c r="T5" s="2">
        <v>80</v>
      </c>
      <c r="U5" s="7">
        <f t="shared" si="8"/>
        <v>0.93294460641399413</v>
      </c>
      <c r="V5" s="2">
        <v>77</v>
      </c>
      <c r="W5" s="7">
        <f t="shared" si="9"/>
        <v>0.89795918367346939</v>
      </c>
    </row>
    <row r="6" spans="1:23" x14ac:dyDescent="0.25">
      <c r="A6" s="2" t="s">
        <v>5</v>
      </c>
      <c r="B6" s="2" t="s">
        <v>10</v>
      </c>
      <c r="C6" s="30">
        <v>34.75</v>
      </c>
      <c r="D6" s="2">
        <v>19</v>
      </c>
      <c r="E6" s="7">
        <f t="shared" si="0"/>
        <v>0.5467625899280576</v>
      </c>
      <c r="F6" s="2">
        <v>21</v>
      </c>
      <c r="G6" s="7">
        <f t="shared" si="1"/>
        <v>0.60431654676258995</v>
      </c>
      <c r="H6" s="2">
        <v>22</v>
      </c>
      <c r="I6" s="7">
        <f t="shared" si="2"/>
        <v>0.63309352517985606</v>
      </c>
      <c r="J6" s="2">
        <v>28</v>
      </c>
      <c r="K6" s="7">
        <f t="shared" si="3"/>
        <v>0.80575539568345322</v>
      </c>
      <c r="L6" s="2">
        <v>28</v>
      </c>
      <c r="M6" s="7">
        <f t="shared" si="4"/>
        <v>0.80575539568345322</v>
      </c>
      <c r="N6" s="2">
        <v>22</v>
      </c>
      <c r="O6" s="7">
        <f t="shared" si="5"/>
        <v>0.63309352517985606</v>
      </c>
      <c r="P6" s="2">
        <v>36</v>
      </c>
      <c r="Q6" s="7">
        <f t="shared" si="6"/>
        <v>1.0359712230215827</v>
      </c>
      <c r="R6" s="2">
        <v>28</v>
      </c>
      <c r="S6" s="7">
        <f t="shared" si="7"/>
        <v>0.80575539568345322</v>
      </c>
      <c r="T6" s="2">
        <v>25</v>
      </c>
      <c r="U6" s="7">
        <f t="shared" si="8"/>
        <v>0.71942446043165464</v>
      </c>
      <c r="V6" s="2">
        <v>34</v>
      </c>
      <c r="W6" s="7">
        <f t="shared" si="9"/>
        <v>0.97841726618705038</v>
      </c>
    </row>
    <row r="7" spans="1:23" x14ac:dyDescent="0.25">
      <c r="A7" s="2" t="s">
        <v>4</v>
      </c>
      <c r="B7" s="2" t="s">
        <v>11</v>
      </c>
      <c r="C7" s="30">
        <v>25.25</v>
      </c>
      <c r="D7" s="2">
        <v>11</v>
      </c>
      <c r="E7" s="7">
        <f t="shared" si="0"/>
        <v>0.43564356435643564</v>
      </c>
      <c r="F7" s="2">
        <v>13</v>
      </c>
      <c r="G7" s="7">
        <f t="shared" si="1"/>
        <v>0.51485148514851486</v>
      </c>
      <c r="H7" s="2">
        <v>13</v>
      </c>
      <c r="I7" s="7">
        <f t="shared" si="2"/>
        <v>0.51485148514851486</v>
      </c>
      <c r="J7" s="2">
        <v>21</v>
      </c>
      <c r="K7" s="7">
        <f t="shared" si="3"/>
        <v>0.83168316831683164</v>
      </c>
      <c r="L7" s="2">
        <v>21</v>
      </c>
      <c r="M7" s="7">
        <f t="shared" si="4"/>
        <v>0.83168316831683164</v>
      </c>
      <c r="N7" s="2">
        <v>18</v>
      </c>
      <c r="O7" s="7">
        <f t="shared" si="5"/>
        <v>0.71287128712871284</v>
      </c>
      <c r="P7" s="2">
        <v>19</v>
      </c>
      <c r="Q7" s="7">
        <f t="shared" si="6"/>
        <v>0.75247524752475248</v>
      </c>
      <c r="R7" s="2">
        <v>33</v>
      </c>
      <c r="S7" s="7">
        <f t="shared" si="7"/>
        <v>1.306930693069307</v>
      </c>
      <c r="T7" s="2">
        <v>26</v>
      </c>
      <c r="U7" s="7">
        <f t="shared" si="8"/>
        <v>1.0297029702970297</v>
      </c>
      <c r="V7" s="2">
        <v>32</v>
      </c>
      <c r="W7" s="7">
        <f t="shared" si="9"/>
        <v>1.2673267326732673</v>
      </c>
    </row>
    <row r="8" spans="1:23" x14ac:dyDescent="0.25">
      <c r="A8" s="2" t="s">
        <v>5</v>
      </c>
      <c r="B8" s="2" t="s">
        <v>12</v>
      </c>
      <c r="C8" s="30">
        <v>97.25</v>
      </c>
      <c r="D8" s="2">
        <v>72</v>
      </c>
      <c r="E8" s="7">
        <f t="shared" si="0"/>
        <v>0.74035989717223649</v>
      </c>
      <c r="F8" s="2">
        <v>98</v>
      </c>
      <c r="G8" s="7">
        <f t="shared" si="1"/>
        <v>1.0077120822622108</v>
      </c>
      <c r="H8" s="2">
        <v>100</v>
      </c>
      <c r="I8" s="7">
        <f t="shared" si="2"/>
        <v>1.0282776349614395</v>
      </c>
      <c r="J8" s="2">
        <v>100</v>
      </c>
      <c r="K8" s="7">
        <f t="shared" si="3"/>
        <v>1.0282776349614395</v>
      </c>
      <c r="L8" s="2">
        <v>101</v>
      </c>
      <c r="M8" s="7">
        <f t="shared" si="4"/>
        <v>1.038560411311054</v>
      </c>
      <c r="N8" s="2">
        <v>95</v>
      </c>
      <c r="O8" s="7">
        <f t="shared" si="5"/>
        <v>0.9768637532133676</v>
      </c>
      <c r="P8" s="2">
        <v>87</v>
      </c>
      <c r="Q8" s="7">
        <f t="shared" si="6"/>
        <v>0.8946015424164524</v>
      </c>
      <c r="R8" s="2">
        <v>86</v>
      </c>
      <c r="S8" s="7">
        <f t="shared" si="7"/>
        <v>0.88431876606683801</v>
      </c>
      <c r="T8" s="2">
        <v>105</v>
      </c>
      <c r="U8" s="7">
        <f t="shared" si="8"/>
        <v>1.0796915167095116</v>
      </c>
      <c r="V8" s="2">
        <v>80</v>
      </c>
      <c r="W8" s="7">
        <f t="shared" si="9"/>
        <v>0.82262210796915169</v>
      </c>
    </row>
    <row r="9" spans="1:23" x14ac:dyDescent="0.25">
      <c r="A9" s="2" t="s">
        <v>5</v>
      </c>
      <c r="B9" s="2" t="s">
        <v>13</v>
      </c>
      <c r="C9" s="30">
        <v>18.75</v>
      </c>
      <c r="D9" s="2">
        <v>20</v>
      </c>
      <c r="E9" s="7">
        <f t="shared" si="0"/>
        <v>1.0666666666666667</v>
      </c>
      <c r="F9" s="2">
        <v>22</v>
      </c>
      <c r="G9" s="7">
        <f t="shared" si="1"/>
        <v>1.1733333333333333</v>
      </c>
      <c r="H9" s="2">
        <v>21</v>
      </c>
      <c r="I9" s="7">
        <f t="shared" si="2"/>
        <v>1.1200000000000001</v>
      </c>
      <c r="J9" s="2">
        <v>16</v>
      </c>
      <c r="K9" s="7">
        <f t="shared" si="3"/>
        <v>0.85333333333333339</v>
      </c>
      <c r="L9" s="2">
        <v>16</v>
      </c>
      <c r="M9" s="7">
        <f t="shared" si="4"/>
        <v>0.85333333333333339</v>
      </c>
      <c r="N9" s="2">
        <v>13</v>
      </c>
      <c r="O9" s="7">
        <f t="shared" si="5"/>
        <v>0.69333333333333336</v>
      </c>
      <c r="P9" s="2">
        <v>15</v>
      </c>
      <c r="Q9" s="7">
        <f t="shared" si="6"/>
        <v>0.8</v>
      </c>
      <c r="R9" s="2">
        <v>17</v>
      </c>
      <c r="S9" s="7">
        <f t="shared" si="7"/>
        <v>0.90666666666666662</v>
      </c>
      <c r="T9" s="2">
        <v>18</v>
      </c>
      <c r="U9" s="7">
        <f t="shared" si="8"/>
        <v>0.96</v>
      </c>
      <c r="V9" s="2">
        <v>18</v>
      </c>
      <c r="W9" s="7">
        <f t="shared" si="9"/>
        <v>0.96</v>
      </c>
    </row>
    <row r="10" spans="1:23" x14ac:dyDescent="0.25">
      <c r="A10" s="2" t="s">
        <v>4</v>
      </c>
      <c r="B10" s="2" t="s">
        <v>14</v>
      </c>
      <c r="C10" s="30">
        <v>362.25</v>
      </c>
      <c r="D10" s="2">
        <v>325</v>
      </c>
      <c r="E10" s="7">
        <f t="shared" si="0"/>
        <v>0.8971704623878537</v>
      </c>
      <c r="F10" s="2">
        <v>339</v>
      </c>
      <c r="G10" s="7">
        <f t="shared" si="1"/>
        <v>0.93581780538302273</v>
      </c>
      <c r="H10" s="2">
        <v>337</v>
      </c>
      <c r="I10" s="7">
        <f t="shared" si="2"/>
        <v>0.9302967563837129</v>
      </c>
      <c r="J10" s="2">
        <v>340</v>
      </c>
      <c r="K10" s="7">
        <f t="shared" si="3"/>
        <v>0.93857832988267775</v>
      </c>
      <c r="L10" s="2">
        <v>334</v>
      </c>
      <c r="M10" s="7">
        <f t="shared" si="4"/>
        <v>0.92201518288474815</v>
      </c>
      <c r="N10" s="2">
        <v>327</v>
      </c>
      <c r="O10" s="7">
        <f t="shared" si="5"/>
        <v>0.90269151138716353</v>
      </c>
      <c r="P10" s="2">
        <v>340</v>
      </c>
      <c r="Q10" s="7">
        <f t="shared" si="6"/>
        <v>0.93857832988267775</v>
      </c>
      <c r="R10" s="2">
        <v>340</v>
      </c>
      <c r="S10" s="7">
        <f t="shared" si="7"/>
        <v>0.93857832988267775</v>
      </c>
      <c r="T10" s="2">
        <v>326</v>
      </c>
      <c r="U10" s="7">
        <f t="shared" si="8"/>
        <v>0.89993098688750861</v>
      </c>
      <c r="V10" s="2">
        <v>300</v>
      </c>
      <c r="W10" s="7">
        <f t="shared" si="9"/>
        <v>0.82815734989648038</v>
      </c>
    </row>
    <row r="11" spans="1:23" x14ac:dyDescent="0.25">
      <c r="A11" s="2" t="s">
        <v>5</v>
      </c>
      <c r="B11" s="2" t="s">
        <v>15</v>
      </c>
      <c r="C11" s="30">
        <v>36.25</v>
      </c>
      <c r="D11" s="2">
        <v>4</v>
      </c>
      <c r="E11" s="7">
        <f t="shared" si="0"/>
        <v>0.1103448275862069</v>
      </c>
      <c r="F11" s="2">
        <v>43</v>
      </c>
      <c r="G11" s="7">
        <f t="shared" si="1"/>
        <v>1.1862068965517241</v>
      </c>
      <c r="H11" s="2">
        <v>43</v>
      </c>
      <c r="I11" s="7">
        <f t="shared" si="2"/>
        <v>1.1862068965517241</v>
      </c>
      <c r="J11" s="2">
        <v>40</v>
      </c>
      <c r="K11" s="7">
        <f t="shared" si="3"/>
        <v>1.103448275862069</v>
      </c>
      <c r="L11" s="2">
        <v>40</v>
      </c>
      <c r="M11" s="7">
        <f t="shared" si="4"/>
        <v>1.103448275862069</v>
      </c>
      <c r="N11" s="2">
        <v>38</v>
      </c>
      <c r="O11" s="7">
        <f t="shared" si="5"/>
        <v>1.0482758620689656</v>
      </c>
      <c r="P11" s="2">
        <v>34</v>
      </c>
      <c r="Q11" s="7">
        <f t="shared" si="6"/>
        <v>0.93793103448275861</v>
      </c>
      <c r="R11" s="2">
        <v>30</v>
      </c>
      <c r="S11" s="7">
        <f t="shared" si="7"/>
        <v>0.82758620689655171</v>
      </c>
      <c r="T11" s="2">
        <v>33</v>
      </c>
      <c r="U11" s="7">
        <f t="shared" si="8"/>
        <v>0.91034482758620694</v>
      </c>
      <c r="V11" s="2">
        <v>30</v>
      </c>
      <c r="W11" s="7">
        <f t="shared" si="9"/>
        <v>0.82758620689655171</v>
      </c>
    </row>
    <row r="12" spans="1:23" x14ac:dyDescent="0.25">
      <c r="A12" s="2" t="s">
        <v>4</v>
      </c>
      <c r="B12" s="2" t="s">
        <v>16</v>
      </c>
      <c r="C12" s="30">
        <v>95</v>
      </c>
      <c r="D12" s="2">
        <v>38</v>
      </c>
      <c r="E12" s="7">
        <f t="shared" si="0"/>
        <v>0.4</v>
      </c>
      <c r="F12" s="2">
        <v>77</v>
      </c>
      <c r="G12" s="7">
        <f t="shared" si="1"/>
        <v>0.81052631578947365</v>
      </c>
      <c r="H12" s="2">
        <v>78</v>
      </c>
      <c r="I12" s="7">
        <f t="shared" si="2"/>
        <v>0.82105263157894737</v>
      </c>
      <c r="J12" s="2">
        <v>90</v>
      </c>
      <c r="K12" s="7">
        <f t="shared" si="3"/>
        <v>0.94736842105263153</v>
      </c>
      <c r="L12" s="2">
        <v>90</v>
      </c>
      <c r="M12" s="7">
        <f t="shared" si="4"/>
        <v>0.94736842105263153</v>
      </c>
      <c r="N12" s="2">
        <v>77</v>
      </c>
      <c r="O12" s="7">
        <f t="shared" si="5"/>
        <v>0.81052631578947365</v>
      </c>
      <c r="P12" s="2">
        <v>93</v>
      </c>
      <c r="Q12" s="7">
        <f t="shared" si="6"/>
        <v>0.97894736842105268</v>
      </c>
      <c r="R12" s="2">
        <v>110</v>
      </c>
      <c r="S12" s="7">
        <f t="shared" si="7"/>
        <v>1.1578947368421053</v>
      </c>
      <c r="T12" s="2">
        <v>93</v>
      </c>
      <c r="U12" s="7">
        <f t="shared" si="8"/>
        <v>0.97894736842105268</v>
      </c>
      <c r="V12" s="2">
        <v>97</v>
      </c>
      <c r="W12" s="7">
        <f t="shared" si="9"/>
        <v>1.0210526315789474</v>
      </c>
    </row>
    <row r="13" spans="1:23" x14ac:dyDescent="0.25">
      <c r="A13" s="2" t="s">
        <v>3</v>
      </c>
      <c r="B13" s="2" t="s">
        <v>17</v>
      </c>
      <c r="C13" s="30">
        <v>158.25</v>
      </c>
      <c r="D13" s="2">
        <v>86</v>
      </c>
      <c r="E13" s="7">
        <f t="shared" si="0"/>
        <v>0.54344391785150081</v>
      </c>
      <c r="F13" s="2">
        <v>143</v>
      </c>
      <c r="G13" s="7">
        <f t="shared" si="1"/>
        <v>0.9036334913112164</v>
      </c>
      <c r="H13" s="2">
        <v>140</v>
      </c>
      <c r="I13" s="7">
        <f t="shared" si="2"/>
        <v>0.88467614533965244</v>
      </c>
      <c r="J13" s="2">
        <v>118</v>
      </c>
      <c r="K13" s="7">
        <f t="shared" si="3"/>
        <v>0.74565560821484989</v>
      </c>
      <c r="L13" s="2">
        <v>115</v>
      </c>
      <c r="M13" s="7">
        <f t="shared" si="4"/>
        <v>0.72669826224328593</v>
      </c>
      <c r="N13" s="2">
        <v>137</v>
      </c>
      <c r="O13" s="7">
        <f t="shared" si="5"/>
        <v>0.86571879936808849</v>
      </c>
      <c r="P13" s="2">
        <v>147</v>
      </c>
      <c r="Q13" s="7">
        <f t="shared" si="6"/>
        <v>0.92890995260663511</v>
      </c>
      <c r="R13" s="2">
        <v>112</v>
      </c>
      <c r="S13" s="7">
        <f t="shared" si="7"/>
        <v>0.70774091627172198</v>
      </c>
      <c r="T13" s="2">
        <v>96</v>
      </c>
      <c r="U13" s="7">
        <f t="shared" si="8"/>
        <v>0.60663507109004744</v>
      </c>
      <c r="V13" s="2">
        <v>83</v>
      </c>
      <c r="W13" s="7">
        <f t="shared" si="9"/>
        <v>0.52448657187993686</v>
      </c>
    </row>
    <row r="14" spans="1:23" x14ac:dyDescent="0.25">
      <c r="A14" s="2" t="s">
        <v>3</v>
      </c>
      <c r="B14" s="2" t="s">
        <v>18</v>
      </c>
      <c r="C14" s="30">
        <v>41.5</v>
      </c>
      <c r="D14" s="2">
        <v>39</v>
      </c>
      <c r="E14" s="7">
        <f t="shared" si="0"/>
        <v>0.93975903614457834</v>
      </c>
      <c r="F14" s="2">
        <v>52</v>
      </c>
      <c r="G14" s="7">
        <f t="shared" si="1"/>
        <v>1.2530120481927711</v>
      </c>
      <c r="H14" s="2">
        <v>55</v>
      </c>
      <c r="I14" s="7">
        <f t="shared" si="2"/>
        <v>1.3253012048192772</v>
      </c>
      <c r="J14" s="2">
        <v>46</v>
      </c>
      <c r="K14" s="7">
        <f t="shared" si="3"/>
        <v>1.1084337349397591</v>
      </c>
      <c r="L14" s="2">
        <v>47</v>
      </c>
      <c r="M14" s="7">
        <f t="shared" si="4"/>
        <v>1.1325301204819278</v>
      </c>
      <c r="N14" s="2">
        <v>45</v>
      </c>
      <c r="O14" s="7">
        <f t="shared" si="5"/>
        <v>1.0843373493975903</v>
      </c>
      <c r="P14" s="2">
        <v>52</v>
      </c>
      <c r="Q14" s="7">
        <f t="shared" si="6"/>
        <v>1.2530120481927711</v>
      </c>
      <c r="R14" s="2">
        <v>45</v>
      </c>
      <c r="S14" s="7">
        <f t="shared" si="7"/>
        <v>1.0843373493975903</v>
      </c>
      <c r="T14" s="2">
        <v>55</v>
      </c>
      <c r="U14" s="7">
        <f t="shared" si="8"/>
        <v>1.3253012048192772</v>
      </c>
      <c r="V14" s="2">
        <v>39</v>
      </c>
      <c r="W14" s="7">
        <f t="shared" si="9"/>
        <v>0.93975903614457834</v>
      </c>
    </row>
    <row r="15" spans="1:23" x14ac:dyDescent="0.25">
      <c r="A15" s="2" t="s">
        <v>5</v>
      </c>
      <c r="B15" s="2" t="s">
        <v>19</v>
      </c>
      <c r="C15" s="30">
        <v>27.25</v>
      </c>
      <c r="D15" s="2">
        <v>17</v>
      </c>
      <c r="E15" s="7">
        <f t="shared" si="0"/>
        <v>0.62385321100917435</v>
      </c>
      <c r="F15" s="2">
        <v>26</v>
      </c>
      <c r="G15" s="7">
        <f t="shared" si="1"/>
        <v>0.95412844036697253</v>
      </c>
      <c r="H15" s="2">
        <v>27</v>
      </c>
      <c r="I15" s="7">
        <f t="shared" si="2"/>
        <v>0.99082568807339455</v>
      </c>
      <c r="J15" s="2">
        <v>26</v>
      </c>
      <c r="K15" s="7">
        <f t="shared" si="3"/>
        <v>0.95412844036697253</v>
      </c>
      <c r="L15" s="2">
        <v>26</v>
      </c>
      <c r="M15" s="7">
        <f t="shared" si="4"/>
        <v>0.95412844036697253</v>
      </c>
      <c r="N15" s="2">
        <v>34</v>
      </c>
      <c r="O15" s="7">
        <f t="shared" si="5"/>
        <v>1.2477064220183487</v>
      </c>
      <c r="P15" s="2">
        <v>27</v>
      </c>
      <c r="Q15" s="7">
        <f t="shared" si="6"/>
        <v>0.99082568807339455</v>
      </c>
      <c r="R15" s="2">
        <v>29</v>
      </c>
      <c r="S15" s="7">
        <f t="shared" si="7"/>
        <v>1.0642201834862386</v>
      </c>
      <c r="T15" s="2">
        <v>24</v>
      </c>
      <c r="U15" s="7">
        <f t="shared" si="8"/>
        <v>0.88073394495412849</v>
      </c>
      <c r="V15" s="2">
        <v>25</v>
      </c>
      <c r="W15" s="7">
        <f t="shared" si="9"/>
        <v>0.91743119266055051</v>
      </c>
    </row>
    <row r="16" spans="1:23" x14ac:dyDescent="0.25">
      <c r="A16" s="2" t="s">
        <v>2</v>
      </c>
      <c r="B16" s="2" t="s">
        <v>20</v>
      </c>
      <c r="C16" s="30">
        <v>50.75</v>
      </c>
      <c r="D16" s="2">
        <v>13</v>
      </c>
      <c r="E16" s="7">
        <f t="shared" si="0"/>
        <v>0.25615763546798032</v>
      </c>
      <c r="F16" s="2">
        <v>61</v>
      </c>
      <c r="G16" s="7">
        <f t="shared" si="1"/>
        <v>1.2019704433497538</v>
      </c>
      <c r="H16" s="2">
        <v>59</v>
      </c>
      <c r="I16" s="7">
        <f t="shared" si="2"/>
        <v>1.1625615763546797</v>
      </c>
      <c r="J16" s="2">
        <v>48</v>
      </c>
      <c r="K16" s="7">
        <f t="shared" si="3"/>
        <v>0.94581280788177335</v>
      </c>
      <c r="L16" s="2">
        <v>46</v>
      </c>
      <c r="M16" s="7">
        <f t="shared" si="4"/>
        <v>0.90640394088669951</v>
      </c>
      <c r="N16" s="2">
        <v>52</v>
      </c>
      <c r="O16" s="7">
        <f t="shared" si="5"/>
        <v>1.0246305418719213</v>
      </c>
      <c r="P16" s="2">
        <v>43</v>
      </c>
      <c r="Q16" s="7">
        <f t="shared" si="6"/>
        <v>0.84729064039408863</v>
      </c>
      <c r="R16" s="2">
        <v>47</v>
      </c>
      <c r="S16" s="7">
        <f t="shared" si="7"/>
        <v>0.92610837438423643</v>
      </c>
      <c r="T16" s="2">
        <v>50</v>
      </c>
      <c r="U16" s="7">
        <f t="shared" si="8"/>
        <v>0.98522167487684731</v>
      </c>
      <c r="V16" s="2">
        <v>41</v>
      </c>
      <c r="W16" s="7">
        <f t="shared" si="9"/>
        <v>0.80788177339901479</v>
      </c>
    </row>
    <row r="17" spans="1:23" x14ac:dyDescent="0.25">
      <c r="A17" s="2" t="s">
        <v>5</v>
      </c>
      <c r="B17" s="2" t="s">
        <v>21</v>
      </c>
      <c r="C17" s="30">
        <v>637.5</v>
      </c>
      <c r="D17" s="2">
        <v>1097</v>
      </c>
      <c r="E17" s="7">
        <f t="shared" si="0"/>
        <v>1.7207843137254901</v>
      </c>
      <c r="F17" s="2">
        <v>633</v>
      </c>
      <c r="G17" s="7">
        <f t="shared" si="1"/>
        <v>0.99294117647058822</v>
      </c>
      <c r="H17" s="2">
        <v>633</v>
      </c>
      <c r="I17" s="7">
        <f t="shared" si="2"/>
        <v>0.99294117647058822</v>
      </c>
      <c r="J17" s="2">
        <v>544</v>
      </c>
      <c r="K17" s="7">
        <f t="shared" si="3"/>
        <v>0.85333333333333339</v>
      </c>
      <c r="L17" s="2">
        <v>525</v>
      </c>
      <c r="M17" s="7">
        <f t="shared" si="4"/>
        <v>0.82352941176470584</v>
      </c>
      <c r="N17" s="2">
        <v>560</v>
      </c>
      <c r="O17" s="7">
        <f t="shared" si="5"/>
        <v>0.8784313725490196</v>
      </c>
      <c r="P17" s="2">
        <v>523</v>
      </c>
      <c r="Q17" s="7">
        <f t="shared" si="6"/>
        <v>0.82039215686274514</v>
      </c>
      <c r="R17" s="2">
        <v>540</v>
      </c>
      <c r="S17" s="7">
        <f t="shared" si="7"/>
        <v>0.84705882352941175</v>
      </c>
      <c r="T17" s="2">
        <v>431</v>
      </c>
      <c r="U17" s="7">
        <f t="shared" si="8"/>
        <v>0.67607843137254897</v>
      </c>
      <c r="V17" s="2">
        <v>434</v>
      </c>
      <c r="W17" s="7">
        <f t="shared" si="9"/>
        <v>0.6807843137254902</v>
      </c>
    </row>
    <row r="18" spans="1:23" x14ac:dyDescent="0.25">
      <c r="A18" s="2" t="s">
        <v>2</v>
      </c>
      <c r="B18" s="2" t="s">
        <v>22</v>
      </c>
      <c r="C18" s="30">
        <v>1316.25</v>
      </c>
      <c r="D18" s="2">
        <v>772</v>
      </c>
      <c r="E18" s="7">
        <f t="shared" si="0"/>
        <v>0.58651471984805315</v>
      </c>
      <c r="F18" s="2">
        <v>1097</v>
      </c>
      <c r="G18" s="7">
        <f t="shared" si="1"/>
        <v>0.83342830009496671</v>
      </c>
      <c r="H18" s="2">
        <v>1093</v>
      </c>
      <c r="I18" s="7">
        <f t="shared" si="2"/>
        <v>0.830389363722697</v>
      </c>
      <c r="J18" s="2">
        <v>1129</v>
      </c>
      <c r="K18" s="7">
        <f t="shared" si="3"/>
        <v>0.85773979107312437</v>
      </c>
      <c r="L18" s="2">
        <v>1070</v>
      </c>
      <c r="M18" s="7">
        <f t="shared" si="4"/>
        <v>0.81291547958214627</v>
      </c>
      <c r="N18" s="2">
        <v>1101</v>
      </c>
      <c r="O18" s="7">
        <f t="shared" si="5"/>
        <v>0.83646723646723642</v>
      </c>
      <c r="P18" s="2">
        <v>1167</v>
      </c>
      <c r="Q18" s="7">
        <f t="shared" si="6"/>
        <v>0.88660968660968664</v>
      </c>
      <c r="R18" s="2">
        <v>1169</v>
      </c>
      <c r="S18" s="7">
        <f t="shared" si="7"/>
        <v>0.88812915479582144</v>
      </c>
      <c r="T18" s="2">
        <v>978</v>
      </c>
      <c r="U18" s="7">
        <f t="shared" si="8"/>
        <v>0.74301994301994301</v>
      </c>
      <c r="V18" s="2">
        <v>885</v>
      </c>
      <c r="W18" s="7">
        <f t="shared" si="9"/>
        <v>0.67236467236467234</v>
      </c>
    </row>
    <row r="19" spans="1:23" x14ac:dyDescent="0.25">
      <c r="A19" s="2" t="s">
        <v>5</v>
      </c>
      <c r="B19" s="2" t="s">
        <v>23</v>
      </c>
      <c r="C19" s="30">
        <v>101.75</v>
      </c>
      <c r="D19" s="2">
        <v>94</v>
      </c>
      <c r="E19" s="7">
        <f t="shared" si="0"/>
        <v>0.92383292383292381</v>
      </c>
      <c r="F19" s="2">
        <v>129</v>
      </c>
      <c r="G19" s="7">
        <f t="shared" si="1"/>
        <v>1.2678132678132679</v>
      </c>
      <c r="H19" s="2">
        <v>127</v>
      </c>
      <c r="I19" s="7">
        <f t="shared" si="2"/>
        <v>1.2481572481572483</v>
      </c>
      <c r="J19" s="2">
        <v>101</v>
      </c>
      <c r="K19" s="7">
        <f t="shared" si="3"/>
        <v>0.99262899262899262</v>
      </c>
      <c r="L19" s="2">
        <v>103</v>
      </c>
      <c r="M19" s="7">
        <f t="shared" si="4"/>
        <v>1.0122850122850122</v>
      </c>
      <c r="N19" s="2">
        <v>88</v>
      </c>
      <c r="O19" s="7">
        <f t="shared" si="5"/>
        <v>0.86486486486486491</v>
      </c>
      <c r="P19" s="2">
        <v>122</v>
      </c>
      <c r="Q19" s="7">
        <f t="shared" si="6"/>
        <v>1.1990171990171989</v>
      </c>
      <c r="R19" s="2">
        <v>100</v>
      </c>
      <c r="S19" s="7">
        <f t="shared" si="7"/>
        <v>0.98280098280098283</v>
      </c>
      <c r="T19" s="2">
        <v>107</v>
      </c>
      <c r="U19" s="7">
        <f t="shared" si="8"/>
        <v>1.0515970515970516</v>
      </c>
      <c r="V19" s="2">
        <v>94</v>
      </c>
      <c r="W19" s="7">
        <f t="shared" si="9"/>
        <v>0.92383292383292381</v>
      </c>
    </row>
    <row r="20" spans="1:23" x14ac:dyDescent="0.25">
      <c r="A20" s="2" t="s">
        <v>4</v>
      </c>
      <c r="B20" s="2" t="s">
        <v>24</v>
      </c>
      <c r="C20" s="30">
        <v>372.75</v>
      </c>
      <c r="D20" s="2">
        <v>563</v>
      </c>
      <c r="E20" s="7">
        <f t="shared" si="0"/>
        <v>1.5103957075788061</v>
      </c>
      <c r="F20" s="2">
        <v>288</v>
      </c>
      <c r="G20" s="7">
        <f t="shared" si="1"/>
        <v>0.77263581488933597</v>
      </c>
      <c r="H20" s="2">
        <v>289</v>
      </c>
      <c r="I20" s="7">
        <f t="shared" si="2"/>
        <v>0.77531857813547955</v>
      </c>
      <c r="J20" s="2">
        <v>294</v>
      </c>
      <c r="K20" s="7">
        <f t="shared" si="3"/>
        <v>0.78873239436619713</v>
      </c>
      <c r="L20" s="2">
        <v>290</v>
      </c>
      <c r="M20" s="7">
        <f t="shared" si="4"/>
        <v>0.77800134138162302</v>
      </c>
      <c r="N20" s="2">
        <v>286</v>
      </c>
      <c r="O20" s="7">
        <f t="shared" si="5"/>
        <v>0.76727028839704892</v>
      </c>
      <c r="P20" s="2">
        <v>302</v>
      </c>
      <c r="Q20" s="7">
        <f t="shared" si="6"/>
        <v>0.81019450033534546</v>
      </c>
      <c r="R20" s="2">
        <v>313</v>
      </c>
      <c r="S20" s="7">
        <f t="shared" si="7"/>
        <v>0.8397048960429242</v>
      </c>
      <c r="T20" s="2">
        <v>255</v>
      </c>
      <c r="U20" s="7">
        <f t="shared" si="8"/>
        <v>0.68410462776659964</v>
      </c>
      <c r="V20" s="2">
        <v>269</v>
      </c>
      <c r="W20" s="7">
        <f t="shared" si="9"/>
        <v>0.72166331321260901</v>
      </c>
    </row>
    <row r="21" spans="1:23" x14ac:dyDescent="0.25">
      <c r="A21" s="2" t="s">
        <v>3</v>
      </c>
      <c r="B21" s="2" t="s">
        <v>25</v>
      </c>
      <c r="C21" s="30">
        <v>97.5</v>
      </c>
      <c r="D21" s="2">
        <v>8</v>
      </c>
      <c r="E21" s="7">
        <f t="shared" si="0"/>
        <v>8.2051282051282051E-2</v>
      </c>
      <c r="F21" s="2">
        <v>93</v>
      </c>
      <c r="G21" s="7">
        <f t="shared" si="1"/>
        <v>0.9538461538461539</v>
      </c>
      <c r="H21" s="2">
        <v>90</v>
      </c>
      <c r="I21" s="7">
        <f t="shared" si="2"/>
        <v>0.92307692307692313</v>
      </c>
      <c r="J21" s="2">
        <v>97</v>
      </c>
      <c r="K21" s="7">
        <f t="shared" si="3"/>
        <v>0.99487179487179489</v>
      </c>
      <c r="L21" s="2">
        <v>95</v>
      </c>
      <c r="M21" s="7">
        <f t="shared" si="4"/>
        <v>0.97435897435897434</v>
      </c>
      <c r="N21" s="2">
        <v>92</v>
      </c>
      <c r="O21" s="7">
        <f t="shared" si="5"/>
        <v>0.94358974358974357</v>
      </c>
      <c r="P21" s="2">
        <v>89</v>
      </c>
      <c r="Q21" s="7">
        <f t="shared" si="6"/>
        <v>0.9128205128205128</v>
      </c>
      <c r="R21" s="2">
        <v>98</v>
      </c>
      <c r="S21" s="7">
        <f t="shared" si="7"/>
        <v>1.0051282051282051</v>
      </c>
      <c r="T21" s="2">
        <v>104</v>
      </c>
      <c r="U21" s="7">
        <f t="shared" si="8"/>
        <v>1.0666666666666667</v>
      </c>
      <c r="V21" s="2">
        <v>104</v>
      </c>
      <c r="W21" s="7">
        <f t="shared" si="9"/>
        <v>1.0666666666666667</v>
      </c>
    </row>
    <row r="22" spans="1:23" x14ac:dyDescent="0.25">
      <c r="A22" s="2" t="s">
        <v>2</v>
      </c>
      <c r="B22" s="2" t="s">
        <v>26</v>
      </c>
      <c r="C22" s="30">
        <v>44.5</v>
      </c>
      <c r="D22" s="2">
        <v>0</v>
      </c>
      <c r="E22" s="7">
        <f t="shared" si="0"/>
        <v>0</v>
      </c>
      <c r="F22" s="2">
        <v>32</v>
      </c>
      <c r="G22" s="7">
        <f t="shared" si="1"/>
        <v>0.7191011235955056</v>
      </c>
      <c r="H22" s="2">
        <v>32</v>
      </c>
      <c r="I22" s="7">
        <f t="shared" si="2"/>
        <v>0.7191011235955056</v>
      </c>
      <c r="J22" s="2">
        <v>40</v>
      </c>
      <c r="K22" s="7">
        <f t="shared" si="3"/>
        <v>0.898876404494382</v>
      </c>
      <c r="L22" s="2">
        <v>41</v>
      </c>
      <c r="M22" s="7">
        <f t="shared" si="4"/>
        <v>0.9213483146067416</v>
      </c>
      <c r="N22" s="2">
        <v>35</v>
      </c>
      <c r="O22" s="7">
        <f t="shared" si="5"/>
        <v>0.7865168539325843</v>
      </c>
      <c r="P22" s="2">
        <v>32</v>
      </c>
      <c r="Q22" s="7">
        <f t="shared" si="6"/>
        <v>0.7191011235955056</v>
      </c>
      <c r="R22" s="2">
        <v>37</v>
      </c>
      <c r="S22" s="7">
        <f t="shared" si="7"/>
        <v>0.8314606741573034</v>
      </c>
      <c r="T22" s="2">
        <v>40</v>
      </c>
      <c r="U22" s="7">
        <f t="shared" si="8"/>
        <v>0.898876404494382</v>
      </c>
      <c r="V22" s="2">
        <v>37</v>
      </c>
      <c r="W22" s="7">
        <f t="shared" si="9"/>
        <v>0.8314606741573034</v>
      </c>
    </row>
    <row r="23" spans="1:23" x14ac:dyDescent="0.25">
      <c r="A23" s="2" t="s">
        <v>5</v>
      </c>
      <c r="B23" s="2" t="s">
        <v>27</v>
      </c>
      <c r="C23" s="30">
        <v>14.75</v>
      </c>
      <c r="D23" s="2">
        <v>11</v>
      </c>
      <c r="E23" s="7">
        <f t="shared" si="0"/>
        <v>0.74576271186440679</v>
      </c>
      <c r="F23" s="2">
        <v>23</v>
      </c>
      <c r="G23" s="7">
        <f t="shared" si="1"/>
        <v>1.5593220338983051</v>
      </c>
      <c r="H23" s="2">
        <v>23</v>
      </c>
      <c r="I23" s="7">
        <f t="shared" si="2"/>
        <v>1.5593220338983051</v>
      </c>
      <c r="J23" s="2">
        <v>19</v>
      </c>
      <c r="K23" s="7">
        <f t="shared" si="3"/>
        <v>1.2881355932203389</v>
      </c>
      <c r="L23" s="2">
        <v>19</v>
      </c>
      <c r="M23" s="7">
        <f t="shared" si="4"/>
        <v>1.2881355932203389</v>
      </c>
      <c r="N23" s="2">
        <v>25</v>
      </c>
      <c r="O23" s="7">
        <f t="shared" si="5"/>
        <v>1.6949152542372881</v>
      </c>
      <c r="P23" s="2">
        <v>8</v>
      </c>
      <c r="Q23" s="7">
        <f t="shared" si="6"/>
        <v>0.5423728813559322</v>
      </c>
      <c r="R23" s="2">
        <v>19</v>
      </c>
      <c r="S23" s="7">
        <f t="shared" si="7"/>
        <v>1.2881355932203389</v>
      </c>
      <c r="T23" s="2">
        <v>11</v>
      </c>
      <c r="U23" s="7">
        <f t="shared" si="8"/>
        <v>0.74576271186440679</v>
      </c>
      <c r="V23" s="2">
        <v>19</v>
      </c>
      <c r="W23" s="7">
        <f t="shared" si="9"/>
        <v>1.2881355932203389</v>
      </c>
    </row>
    <row r="24" spans="1:23" x14ac:dyDescent="0.25">
      <c r="A24" s="2" t="s">
        <v>2</v>
      </c>
      <c r="B24" s="2" t="s">
        <v>28</v>
      </c>
      <c r="C24" s="30">
        <v>110.75</v>
      </c>
      <c r="D24" s="2">
        <v>15</v>
      </c>
      <c r="E24" s="7">
        <f t="shared" si="0"/>
        <v>0.13544018058690746</v>
      </c>
      <c r="F24" s="2">
        <v>108</v>
      </c>
      <c r="G24" s="7">
        <f t="shared" si="1"/>
        <v>0.97516930022573367</v>
      </c>
      <c r="H24" s="2">
        <v>109</v>
      </c>
      <c r="I24" s="7">
        <f t="shared" si="2"/>
        <v>0.98419864559819414</v>
      </c>
      <c r="J24" s="2">
        <v>119</v>
      </c>
      <c r="K24" s="7">
        <f t="shared" si="3"/>
        <v>1.0744920993227991</v>
      </c>
      <c r="L24" s="2">
        <v>119</v>
      </c>
      <c r="M24" s="7">
        <f t="shared" si="4"/>
        <v>1.0744920993227991</v>
      </c>
      <c r="N24" s="2">
        <v>106</v>
      </c>
      <c r="O24" s="7">
        <f t="shared" si="5"/>
        <v>0.95711060948081261</v>
      </c>
      <c r="P24" s="2">
        <v>87</v>
      </c>
      <c r="Q24" s="7">
        <f t="shared" si="6"/>
        <v>0.78555304740406318</v>
      </c>
      <c r="R24" s="2">
        <v>108</v>
      </c>
      <c r="S24" s="7">
        <f t="shared" si="7"/>
        <v>0.97516930022573367</v>
      </c>
      <c r="T24" s="2">
        <v>82</v>
      </c>
      <c r="U24" s="7">
        <f t="shared" si="8"/>
        <v>0.7404063205417607</v>
      </c>
      <c r="V24" s="2">
        <v>101</v>
      </c>
      <c r="W24" s="7">
        <f t="shared" si="9"/>
        <v>0.91196388261851014</v>
      </c>
    </row>
    <row r="25" spans="1:23" x14ac:dyDescent="0.25">
      <c r="A25" s="2" t="s">
        <v>5</v>
      </c>
      <c r="B25" s="2" t="s">
        <v>29</v>
      </c>
      <c r="C25" s="30">
        <v>21.5</v>
      </c>
      <c r="D25" s="2">
        <v>15</v>
      </c>
      <c r="E25" s="7">
        <f t="shared" si="0"/>
        <v>0.69767441860465118</v>
      </c>
      <c r="F25" s="2">
        <v>27</v>
      </c>
      <c r="G25" s="7">
        <f t="shared" si="1"/>
        <v>1.2558139534883721</v>
      </c>
      <c r="H25" s="2">
        <v>26</v>
      </c>
      <c r="I25" s="7">
        <f t="shared" si="2"/>
        <v>1.2093023255813953</v>
      </c>
      <c r="J25" s="2">
        <v>17</v>
      </c>
      <c r="K25" s="7">
        <f t="shared" si="3"/>
        <v>0.79069767441860461</v>
      </c>
      <c r="L25" s="2">
        <v>16</v>
      </c>
      <c r="M25" s="7">
        <f t="shared" si="4"/>
        <v>0.7441860465116279</v>
      </c>
      <c r="N25" s="2">
        <v>20</v>
      </c>
      <c r="O25" s="7">
        <f t="shared" si="5"/>
        <v>0.93023255813953487</v>
      </c>
      <c r="P25" s="2">
        <v>25</v>
      </c>
      <c r="Q25" s="7">
        <f t="shared" si="6"/>
        <v>1.1627906976744187</v>
      </c>
      <c r="R25" s="2">
        <v>22</v>
      </c>
      <c r="S25" s="7">
        <f t="shared" si="7"/>
        <v>1.0232558139534884</v>
      </c>
      <c r="T25" s="2">
        <v>12</v>
      </c>
      <c r="U25" s="7">
        <f t="shared" si="8"/>
        <v>0.55813953488372092</v>
      </c>
      <c r="V25" s="2">
        <v>22</v>
      </c>
      <c r="W25" s="7">
        <f t="shared" si="9"/>
        <v>1.0232558139534884</v>
      </c>
    </row>
    <row r="26" spans="1:23" x14ac:dyDescent="0.25">
      <c r="A26" s="2" t="s">
        <v>3</v>
      </c>
      <c r="B26" s="2" t="s">
        <v>30</v>
      </c>
      <c r="C26" s="30">
        <v>64.75</v>
      </c>
      <c r="D26" s="2">
        <v>14</v>
      </c>
      <c r="E26" s="7">
        <f t="shared" si="0"/>
        <v>0.21621621621621623</v>
      </c>
      <c r="F26" s="2">
        <v>71</v>
      </c>
      <c r="G26" s="7">
        <f t="shared" si="1"/>
        <v>1.0965250965250966</v>
      </c>
      <c r="H26" s="2">
        <v>68</v>
      </c>
      <c r="I26" s="7">
        <f t="shared" si="2"/>
        <v>1.0501930501930501</v>
      </c>
      <c r="J26" s="2">
        <v>65</v>
      </c>
      <c r="K26" s="7">
        <f t="shared" si="3"/>
        <v>1.0038610038610039</v>
      </c>
      <c r="L26" s="2">
        <v>65</v>
      </c>
      <c r="M26" s="7">
        <f t="shared" si="4"/>
        <v>1.0038610038610039</v>
      </c>
      <c r="N26" s="2">
        <v>63</v>
      </c>
      <c r="O26" s="7">
        <f t="shared" si="5"/>
        <v>0.97297297297297303</v>
      </c>
      <c r="P26" s="2">
        <v>69</v>
      </c>
      <c r="Q26" s="7">
        <f t="shared" si="6"/>
        <v>1.0656370656370657</v>
      </c>
      <c r="R26" s="2">
        <v>50</v>
      </c>
      <c r="S26" s="7">
        <f t="shared" si="7"/>
        <v>0.77220077220077221</v>
      </c>
      <c r="T26" s="2">
        <v>62</v>
      </c>
      <c r="U26" s="7">
        <f t="shared" si="8"/>
        <v>0.9575289575289575</v>
      </c>
      <c r="V26" s="2">
        <v>51</v>
      </c>
      <c r="W26" s="7">
        <f t="shared" si="9"/>
        <v>0.78764478764478763</v>
      </c>
    </row>
    <row r="27" spans="1:23" x14ac:dyDescent="0.25">
      <c r="A27" s="2" t="s">
        <v>2</v>
      </c>
      <c r="B27" s="2" t="s">
        <v>31</v>
      </c>
      <c r="C27" s="30">
        <v>67.75</v>
      </c>
      <c r="D27" s="2">
        <v>31</v>
      </c>
      <c r="E27" s="7">
        <f t="shared" si="0"/>
        <v>0.45756457564575648</v>
      </c>
      <c r="F27" s="2">
        <v>57</v>
      </c>
      <c r="G27" s="7">
        <f t="shared" si="1"/>
        <v>0.84132841328413288</v>
      </c>
      <c r="H27" s="2">
        <v>58</v>
      </c>
      <c r="I27" s="7">
        <f t="shared" si="2"/>
        <v>0.85608856088560881</v>
      </c>
      <c r="J27" s="2">
        <v>64</v>
      </c>
      <c r="K27" s="7">
        <f t="shared" si="3"/>
        <v>0.94464944649446492</v>
      </c>
      <c r="L27" s="2">
        <v>63</v>
      </c>
      <c r="M27" s="7">
        <f t="shared" si="4"/>
        <v>0.92988929889298888</v>
      </c>
      <c r="N27" s="2">
        <v>60</v>
      </c>
      <c r="O27" s="7">
        <f t="shared" si="5"/>
        <v>0.88560885608856088</v>
      </c>
      <c r="P27" s="2">
        <v>53</v>
      </c>
      <c r="Q27" s="7">
        <f t="shared" si="6"/>
        <v>0.78228782287822873</v>
      </c>
      <c r="R27" s="2">
        <v>56</v>
      </c>
      <c r="S27" s="7">
        <f t="shared" si="7"/>
        <v>0.82656826568265684</v>
      </c>
      <c r="T27" s="2">
        <v>60</v>
      </c>
      <c r="U27" s="7">
        <f t="shared" si="8"/>
        <v>0.88560885608856088</v>
      </c>
      <c r="V27" s="2">
        <v>60</v>
      </c>
      <c r="W27" s="7">
        <f t="shared" si="9"/>
        <v>0.88560885608856088</v>
      </c>
    </row>
    <row r="28" spans="1:23" x14ac:dyDescent="0.25">
      <c r="A28" s="2" t="s">
        <v>4</v>
      </c>
      <c r="B28" s="2" t="s">
        <v>32</v>
      </c>
      <c r="C28" s="30">
        <v>32</v>
      </c>
      <c r="D28" s="2">
        <v>12</v>
      </c>
      <c r="E28" s="7">
        <f t="shared" si="0"/>
        <v>0.375</v>
      </c>
      <c r="F28" s="2">
        <v>38</v>
      </c>
      <c r="G28" s="7">
        <f t="shared" si="1"/>
        <v>1.1875</v>
      </c>
      <c r="H28" s="2">
        <v>37</v>
      </c>
      <c r="I28" s="7">
        <f t="shared" si="2"/>
        <v>1.15625</v>
      </c>
      <c r="J28" s="2">
        <v>28</v>
      </c>
      <c r="K28" s="7">
        <f t="shared" si="3"/>
        <v>0.875</v>
      </c>
      <c r="L28" s="2">
        <v>31</v>
      </c>
      <c r="M28" s="7">
        <f t="shared" si="4"/>
        <v>0.96875</v>
      </c>
      <c r="N28" s="2">
        <v>31</v>
      </c>
      <c r="O28" s="7">
        <f t="shared" si="5"/>
        <v>0.96875</v>
      </c>
      <c r="P28" s="2">
        <v>33</v>
      </c>
      <c r="Q28" s="7">
        <f t="shared" si="6"/>
        <v>1.03125</v>
      </c>
      <c r="R28" s="2">
        <v>39</v>
      </c>
      <c r="S28" s="7">
        <f t="shared" si="7"/>
        <v>1.21875</v>
      </c>
      <c r="T28" s="2">
        <v>37</v>
      </c>
      <c r="U28" s="7">
        <f t="shared" si="8"/>
        <v>1.15625</v>
      </c>
      <c r="V28" s="2">
        <v>34</v>
      </c>
      <c r="W28" s="7">
        <f t="shared" si="9"/>
        <v>1.0625</v>
      </c>
    </row>
    <row r="29" spans="1:23" x14ac:dyDescent="0.25">
      <c r="A29" s="2" t="s">
        <v>5</v>
      </c>
      <c r="B29" s="2" t="s">
        <v>33</v>
      </c>
      <c r="C29" s="30">
        <v>107.25</v>
      </c>
      <c r="D29" s="2">
        <v>69</v>
      </c>
      <c r="E29" s="7">
        <f t="shared" si="0"/>
        <v>0.64335664335664333</v>
      </c>
      <c r="F29" s="2">
        <v>80</v>
      </c>
      <c r="G29" s="7">
        <f t="shared" si="1"/>
        <v>0.74592074592074598</v>
      </c>
      <c r="H29" s="2">
        <v>79</v>
      </c>
      <c r="I29" s="7">
        <f t="shared" si="2"/>
        <v>0.73659673659673663</v>
      </c>
      <c r="J29" s="2">
        <v>101</v>
      </c>
      <c r="K29" s="7">
        <f t="shared" si="3"/>
        <v>0.9417249417249417</v>
      </c>
      <c r="L29" s="2">
        <v>97</v>
      </c>
      <c r="M29" s="7">
        <f t="shared" si="4"/>
        <v>0.90442890442890445</v>
      </c>
      <c r="N29" s="2">
        <v>105</v>
      </c>
      <c r="O29" s="7">
        <f t="shared" si="5"/>
        <v>0.97902097902097907</v>
      </c>
      <c r="P29" s="2">
        <v>90</v>
      </c>
      <c r="Q29" s="7">
        <f t="shared" si="6"/>
        <v>0.83916083916083917</v>
      </c>
      <c r="R29" s="2">
        <v>85</v>
      </c>
      <c r="S29" s="7">
        <f t="shared" si="7"/>
        <v>0.79254079254079257</v>
      </c>
      <c r="T29" s="2">
        <v>73</v>
      </c>
      <c r="U29" s="7">
        <f t="shared" si="8"/>
        <v>0.6806526806526807</v>
      </c>
      <c r="V29" s="2">
        <v>77</v>
      </c>
      <c r="W29" s="7">
        <f t="shared" si="9"/>
        <v>0.71794871794871795</v>
      </c>
    </row>
    <row r="30" spans="1:23" x14ac:dyDescent="0.25">
      <c r="A30" s="2" t="s">
        <v>2</v>
      </c>
      <c r="B30" s="2" t="s">
        <v>34</v>
      </c>
      <c r="C30" s="30">
        <v>455</v>
      </c>
      <c r="D30" s="2">
        <v>377</v>
      </c>
      <c r="E30" s="7">
        <f t="shared" si="0"/>
        <v>0.82857142857142863</v>
      </c>
      <c r="F30" s="2">
        <v>377</v>
      </c>
      <c r="G30" s="7">
        <f t="shared" si="1"/>
        <v>0.82857142857142863</v>
      </c>
      <c r="H30" s="2">
        <v>385</v>
      </c>
      <c r="I30" s="7">
        <f t="shared" si="2"/>
        <v>0.84615384615384615</v>
      </c>
      <c r="J30" s="2">
        <v>398</v>
      </c>
      <c r="K30" s="7">
        <f t="shared" si="3"/>
        <v>0.87472527472527473</v>
      </c>
      <c r="L30" s="2">
        <v>365</v>
      </c>
      <c r="M30" s="7">
        <f t="shared" si="4"/>
        <v>0.80219780219780223</v>
      </c>
      <c r="N30" s="2">
        <v>403</v>
      </c>
      <c r="O30" s="7">
        <f t="shared" si="5"/>
        <v>0.88571428571428568</v>
      </c>
      <c r="P30" s="2">
        <v>287</v>
      </c>
      <c r="Q30" s="7">
        <f t="shared" si="6"/>
        <v>0.63076923076923075</v>
      </c>
      <c r="R30" s="2">
        <v>421</v>
      </c>
      <c r="S30" s="7">
        <f t="shared" si="7"/>
        <v>0.92527472527472532</v>
      </c>
      <c r="T30" s="2">
        <v>365</v>
      </c>
      <c r="U30" s="7">
        <f t="shared" si="8"/>
        <v>0.80219780219780223</v>
      </c>
      <c r="V30" s="2">
        <v>368</v>
      </c>
      <c r="W30" s="7">
        <f t="shared" si="9"/>
        <v>0.8087912087912088</v>
      </c>
    </row>
    <row r="31" spans="1:23" x14ac:dyDescent="0.25">
      <c r="A31" s="2" t="s">
        <v>2</v>
      </c>
      <c r="B31" s="2" t="s">
        <v>35</v>
      </c>
      <c r="C31" s="30">
        <v>92</v>
      </c>
      <c r="D31" s="2">
        <v>73</v>
      </c>
      <c r="E31" s="7">
        <f t="shared" si="0"/>
        <v>0.79347826086956519</v>
      </c>
      <c r="F31" s="2">
        <v>101</v>
      </c>
      <c r="G31" s="7">
        <f t="shared" si="1"/>
        <v>1.0978260869565217</v>
      </c>
      <c r="H31" s="2">
        <v>96</v>
      </c>
      <c r="I31" s="7">
        <f t="shared" si="2"/>
        <v>1.0434782608695652</v>
      </c>
      <c r="J31" s="2">
        <v>100</v>
      </c>
      <c r="K31" s="7">
        <f t="shared" si="3"/>
        <v>1.0869565217391304</v>
      </c>
      <c r="L31" s="2">
        <v>93</v>
      </c>
      <c r="M31" s="7">
        <f t="shared" si="4"/>
        <v>1.0108695652173914</v>
      </c>
      <c r="N31" s="2">
        <v>102</v>
      </c>
      <c r="O31" s="7">
        <f t="shared" si="5"/>
        <v>1.1086956521739131</v>
      </c>
      <c r="P31" s="2">
        <v>81</v>
      </c>
      <c r="Q31" s="7">
        <f t="shared" si="6"/>
        <v>0.88043478260869568</v>
      </c>
      <c r="R31" s="2">
        <v>98</v>
      </c>
      <c r="S31" s="7">
        <f t="shared" si="7"/>
        <v>1.0652173913043479</v>
      </c>
      <c r="T31" s="2">
        <v>101</v>
      </c>
      <c r="U31" s="7">
        <f t="shared" si="8"/>
        <v>1.0978260869565217</v>
      </c>
      <c r="V31" s="2">
        <v>99</v>
      </c>
      <c r="W31" s="7">
        <f t="shared" si="9"/>
        <v>1.076086956521739</v>
      </c>
    </row>
    <row r="32" spans="1:23" x14ac:dyDescent="0.25">
      <c r="A32" s="2" t="s">
        <v>4</v>
      </c>
      <c r="B32" s="2" t="s">
        <v>36</v>
      </c>
      <c r="C32" s="30">
        <v>36.75</v>
      </c>
      <c r="D32" s="2">
        <v>25</v>
      </c>
      <c r="E32" s="7">
        <f t="shared" si="0"/>
        <v>0.68027210884353739</v>
      </c>
      <c r="F32" s="2">
        <v>33</v>
      </c>
      <c r="G32" s="7">
        <f t="shared" si="1"/>
        <v>0.89795918367346939</v>
      </c>
      <c r="H32" s="2">
        <v>33</v>
      </c>
      <c r="I32" s="7">
        <f t="shared" si="2"/>
        <v>0.89795918367346939</v>
      </c>
      <c r="J32" s="2">
        <v>33</v>
      </c>
      <c r="K32" s="7">
        <f t="shared" si="3"/>
        <v>0.89795918367346939</v>
      </c>
      <c r="L32" s="2">
        <v>32</v>
      </c>
      <c r="M32" s="7">
        <f t="shared" si="4"/>
        <v>0.87074829931972786</v>
      </c>
      <c r="N32" s="2">
        <v>38</v>
      </c>
      <c r="O32" s="7">
        <f t="shared" si="5"/>
        <v>1.0340136054421769</v>
      </c>
      <c r="P32" s="2">
        <v>32</v>
      </c>
      <c r="Q32" s="7">
        <f t="shared" si="6"/>
        <v>0.87074829931972786</v>
      </c>
      <c r="R32" s="2">
        <v>32</v>
      </c>
      <c r="S32" s="7">
        <f t="shared" si="7"/>
        <v>0.87074829931972786</v>
      </c>
      <c r="T32" s="2">
        <v>34</v>
      </c>
      <c r="U32" s="7">
        <f t="shared" si="8"/>
        <v>0.92517006802721091</v>
      </c>
      <c r="V32" s="2">
        <v>32</v>
      </c>
      <c r="W32" s="7">
        <f t="shared" si="9"/>
        <v>0.87074829931972786</v>
      </c>
    </row>
    <row r="33" spans="1:23" x14ac:dyDescent="0.25">
      <c r="A33" s="2" t="s">
        <v>5</v>
      </c>
      <c r="B33" s="2" t="s">
        <v>37</v>
      </c>
      <c r="C33" s="30">
        <v>32.5</v>
      </c>
      <c r="D33" s="2">
        <v>26</v>
      </c>
      <c r="E33" s="7">
        <f t="shared" si="0"/>
        <v>0.8</v>
      </c>
      <c r="F33" s="2">
        <v>23</v>
      </c>
      <c r="G33" s="7">
        <f t="shared" si="1"/>
        <v>0.70769230769230773</v>
      </c>
      <c r="H33" s="2">
        <v>27</v>
      </c>
      <c r="I33" s="7">
        <f t="shared" si="2"/>
        <v>0.83076923076923082</v>
      </c>
      <c r="J33" s="2">
        <v>26</v>
      </c>
      <c r="K33" s="7">
        <f t="shared" si="3"/>
        <v>0.8</v>
      </c>
      <c r="L33" s="2">
        <v>24</v>
      </c>
      <c r="M33" s="7">
        <f t="shared" si="4"/>
        <v>0.7384615384615385</v>
      </c>
      <c r="N33" s="2">
        <v>25</v>
      </c>
      <c r="O33" s="7">
        <f t="shared" si="5"/>
        <v>0.76923076923076927</v>
      </c>
      <c r="P33" s="2">
        <v>32</v>
      </c>
      <c r="Q33" s="7">
        <f t="shared" si="6"/>
        <v>0.98461538461538467</v>
      </c>
      <c r="R33" s="2">
        <v>31</v>
      </c>
      <c r="S33" s="7">
        <f t="shared" si="7"/>
        <v>0.9538461538461539</v>
      </c>
      <c r="T33" s="2">
        <v>18</v>
      </c>
      <c r="U33" s="7">
        <f t="shared" si="8"/>
        <v>0.55384615384615388</v>
      </c>
      <c r="V33" s="2">
        <v>30</v>
      </c>
      <c r="W33" s="7">
        <f t="shared" si="9"/>
        <v>0.92307692307692313</v>
      </c>
    </row>
    <row r="34" spans="1:23" x14ac:dyDescent="0.25">
      <c r="A34" s="2" t="s">
        <v>5</v>
      </c>
      <c r="B34" s="2" t="s">
        <v>38</v>
      </c>
      <c r="C34" s="30">
        <v>29.5</v>
      </c>
      <c r="D34" s="2">
        <v>22</v>
      </c>
      <c r="E34" s="7">
        <f t="shared" si="0"/>
        <v>0.74576271186440679</v>
      </c>
      <c r="F34" s="2">
        <v>24</v>
      </c>
      <c r="G34" s="7">
        <f t="shared" si="1"/>
        <v>0.81355932203389836</v>
      </c>
      <c r="H34" s="2">
        <v>24</v>
      </c>
      <c r="I34" s="7">
        <f t="shared" si="2"/>
        <v>0.81355932203389836</v>
      </c>
      <c r="J34" s="2">
        <v>29</v>
      </c>
      <c r="K34" s="7">
        <f t="shared" si="3"/>
        <v>0.98305084745762716</v>
      </c>
      <c r="L34" s="2">
        <v>29</v>
      </c>
      <c r="M34" s="7">
        <f t="shared" si="4"/>
        <v>0.98305084745762716</v>
      </c>
      <c r="N34" s="2">
        <v>24</v>
      </c>
      <c r="O34" s="7">
        <f t="shared" si="5"/>
        <v>0.81355932203389836</v>
      </c>
      <c r="P34" s="2">
        <v>33</v>
      </c>
      <c r="Q34" s="7">
        <f t="shared" si="6"/>
        <v>1.1186440677966101</v>
      </c>
      <c r="R34" s="2">
        <v>20</v>
      </c>
      <c r="S34" s="7">
        <f t="shared" si="7"/>
        <v>0.67796610169491522</v>
      </c>
      <c r="T34" s="2">
        <v>28</v>
      </c>
      <c r="U34" s="7">
        <f t="shared" si="8"/>
        <v>0.94915254237288138</v>
      </c>
      <c r="V34" s="2">
        <v>18</v>
      </c>
      <c r="W34" s="7">
        <f t="shared" si="9"/>
        <v>0.61016949152542377</v>
      </c>
    </row>
    <row r="35" spans="1:23" x14ac:dyDescent="0.25">
      <c r="A35" s="2" t="s">
        <v>5</v>
      </c>
      <c r="B35" s="2" t="s">
        <v>39</v>
      </c>
      <c r="C35" s="30">
        <v>44.75</v>
      </c>
      <c r="D35" s="2">
        <v>52</v>
      </c>
      <c r="E35" s="7">
        <f t="shared" si="0"/>
        <v>1.1620111731843576</v>
      </c>
      <c r="F35" s="2">
        <v>50</v>
      </c>
      <c r="G35" s="7">
        <f t="shared" si="1"/>
        <v>1.1173184357541899</v>
      </c>
      <c r="H35" s="2">
        <v>48</v>
      </c>
      <c r="I35" s="7">
        <f t="shared" si="2"/>
        <v>1.0726256983240223</v>
      </c>
      <c r="J35" s="2">
        <v>42</v>
      </c>
      <c r="K35" s="7">
        <f t="shared" si="3"/>
        <v>0.93854748603351956</v>
      </c>
      <c r="L35" s="2">
        <v>40</v>
      </c>
      <c r="M35" s="7">
        <f t="shared" si="4"/>
        <v>0.8938547486033519</v>
      </c>
      <c r="N35" s="2">
        <v>38</v>
      </c>
      <c r="O35" s="7">
        <f t="shared" si="5"/>
        <v>0.84916201117318435</v>
      </c>
      <c r="P35" s="2">
        <v>57</v>
      </c>
      <c r="Q35" s="7">
        <f t="shared" si="6"/>
        <v>1.2737430167597765</v>
      </c>
      <c r="R35" s="2">
        <v>55</v>
      </c>
      <c r="S35" s="7">
        <f t="shared" si="7"/>
        <v>1.229050279329609</v>
      </c>
      <c r="T35" s="2">
        <v>47</v>
      </c>
      <c r="U35" s="7">
        <f t="shared" si="8"/>
        <v>1.0502793296089385</v>
      </c>
      <c r="V35" s="2">
        <v>55</v>
      </c>
      <c r="W35" s="7">
        <f t="shared" si="9"/>
        <v>1.229050279329609</v>
      </c>
    </row>
    <row r="36" spans="1:23" x14ac:dyDescent="0.25">
      <c r="A36" s="2" t="s">
        <v>2</v>
      </c>
      <c r="B36" s="2" t="s">
        <v>40</v>
      </c>
      <c r="C36" s="30">
        <v>35.5</v>
      </c>
      <c r="D36" s="2">
        <v>29</v>
      </c>
      <c r="E36" s="7">
        <f t="shared" si="0"/>
        <v>0.81690140845070425</v>
      </c>
      <c r="F36" s="2">
        <v>40</v>
      </c>
      <c r="G36" s="7">
        <f t="shared" si="1"/>
        <v>1.1267605633802817</v>
      </c>
      <c r="H36" s="2">
        <v>40</v>
      </c>
      <c r="I36" s="7">
        <f t="shared" si="2"/>
        <v>1.1267605633802817</v>
      </c>
      <c r="J36" s="2">
        <v>38</v>
      </c>
      <c r="K36" s="7">
        <f t="shared" si="3"/>
        <v>1.0704225352112675</v>
      </c>
      <c r="L36" s="2">
        <v>38</v>
      </c>
      <c r="M36" s="7">
        <f t="shared" si="4"/>
        <v>1.0704225352112675</v>
      </c>
      <c r="N36" s="2">
        <v>44</v>
      </c>
      <c r="O36" s="7">
        <f t="shared" si="5"/>
        <v>1.2394366197183098</v>
      </c>
      <c r="P36" s="2">
        <v>30</v>
      </c>
      <c r="Q36" s="7">
        <f t="shared" si="6"/>
        <v>0.84507042253521125</v>
      </c>
      <c r="R36" s="2">
        <v>33</v>
      </c>
      <c r="S36" s="7">
        <f t="shared" si="7"/>
        <v>0.92957746478873238</v>
      </c>
      <c r="T36" s="2">
        <v>38</v>
      </c>
      <c r="U36" s="7">
        <f t="shared" si="8"/>
        <v>1.0704225352112675</v>
      </c>
      <c r="V36" s="2">
        <v>33</v>
      </c>
      <c r="W36" s="7">
        <f t="shared" si="9"/>
        <v>0.92957746478873238</v>
      </c>
    </row>
    <row r="37" spans="1:23" x14ac:dyDescent="0.25">
      <c r="A37" s="2" t="s">
        <v>5</v>
      </c>
      <c r="B37" s="2" t="s">
        <v>41</v>
      </c>
      <c r="C37" s="30">
        <v>139</v>
      </c>
      <c r="D37" s="2">
        <v>77</v>
      </c>
      <c r="E37" s="7">
        <f t="shared" si="0"/>
        <v>0.5539568345323741</v>
      </c>
      <c r="F37" s="2">
        <v>121</v>
      </c>
      <c r="G37" s="7">
        <f t="shared" si="1"/>
        <v>0.87050359712230219</v>
      </c>
      <c r="H37" s="2">
        <v>116</v>
      </c>
      <c r="I37" s="7">
        <f t="shared" si="2"/>
        <v>0.83453237410071945</v>
      </c>
      <c r="J37" s="2">
        <v>125</v>
      </c>
      <c r="K37" s="7">
        <f t="shared" si="3"/>
        <v>0.89928057553956831</v>
      </c>
      <c r="L37" s="2">
        <v>125</v>
      </c>
      <c r="M37" s="7">
        <f t="shared" si="4"/>
        <v>0.89928057553956831</v>
      </c>
      <c r="N37" s="2">
        <v>109</v>
      </c>
      <c r="O37" s="7">
        <f t="shared" si="5"/>
        <v>0.78417266187050361</v>
      </c>
      <c r="P37" s="2">
        <v>88</v>
      </c>
      <c r="Q37" s="7">
        <f t="shared" si="6"/>
        <v>0.63309352517985606</v>
      </c>
      <c r="R37" s="2">
        <v>74</v>
      </c>
      <c r="S37" s="7">
        <f t="shared" si="7"/>
        <v>0.53237410071942448</v>
      </c>
      <c r="T37" s="2">
        <v>89</v>
      </c>
      <c r="U37" s="7">
        <f t="shared" si="8"/>
        <v>0.64028776978417268</v>
      </c>
      <c r="V37" s="2">
        <v>63</v>
      </c>
      <c r="W37" s="7">
        <f t="shared" si="9"/>
        <v>0.45323741007194246</v>
      </c>
    </row>
    <row r="38" spans="1:23" x14ac:dyDescent="0.25">
      <c r="A38" s="2" t="s">
        <v>2</v>
      </c>
      <c r="B38" s="2" t="s">
        <v>42</v>
      </c>
      <c r="C38" s="30">
        <v>26</v>
      </c>
      <c r="D38" s="2">
        <v>19</v>
      </c>
      <c r="E38" s="7">
        <f t="shared" si="0"/>
        <v>0.73076923076923073</v>
      </c>
      <c r="F38" s="2">
        <v>28</v>
      </c>
      <c r="G38" s="7">
        <f t="shared" si="1"/>
        <v>1.0769230769230769</v>
      </c>
      <c r="H38" s="2">
        <v>28</v>
      </c>
      <c r="I38" s="7">
        <f t="shared" si="2"/>
        <v>1.0769230769230769</v>
      </c>
      <c r="J38" s="2">
        <v>29</v>
      </c>
      <c r="K38" s="7">
        <f t="shared" si="3"/>
        <v>1.1153846153846154</v>
      </c>
      <c r="L38" s="2">
        <v>32</v>
      </c>
      <c r="M38" s="7">
        <f t="shared" si="4"/>
        <v>1.2307692307692308</v>
      </c>
      <c r="N38" s="2">
        <v>32</v>
      </c>
      <c r="O38" s="7">
        <f t="shared" si="5"/>
        <v>1.2307692307692308</v>
      </c>
      <c r="P38" s="2">
        <v>28</v>
      </c>
      <c r="Q38" s="7">
        <f t="shared" si="6"/>
        <v>1.0769230769230769</v>
      </c>
      <c r="R38" s="2">
        <v>17</v>
      </c>
      <c r="S38" s="7">
        <f t="shared" si="7"/>
        <v>0.65384615384615385</v>
      </c>
      <c r="T38" s="2">
        <v>26</v>
      </c>
      <c r="U38" s="7">
        <f t="shared" si="8"/>
        <v>1</v>
      </c>
      <c r="V38" s="2">
        <v>16</v>
      </c>
      <c r="W38" s="7">
        <f t="shared" si="9"/>
        <v>0.61538461538461542</v>
      </c>
    </row>
    <row r="39" spans="1:23" x14ac:dyDescent="0.25">
      <c r="A39" s="2" t="s">
        <v>5</v>
      </c>
      <c r="B39" s="2" t="s">
        <v>43</v>
      </c>
      <c r="C39" s="30">
        <v>111.5</v>
      </c>
      <c r="D39" s="2">
        <v>100</v>
      </c>
      <c r="E39" s="7">
        <f t="shared" si="0"/>
        <v>0.89686098654708524</v>
      </c>
      <c r="F39" s="2">
        <v>94</v>
      </c>
      <c r="G39" s="7">
        <f t="shared" si="1"/>
        <v>0.84304932735426008</v>
      </c>
      <c r="H39" s="2">
        <v>93</v>
      </c>
      <c r="I39" s="7">
        <f t="shared" si="2"/>
        <v>0.8340807174887892</v>
      </c>
      <c r="J39" s="2">
        <v>84</v>
      </c>
      <c r="K39" s="7">
        <f t="shared" si="3"/>
        <v>0.75336322869955152</v>
      </c>
      <c r="L39" s="2">
        <v>83</v>
      </c>
      <c r="M39" s="7">
        <f t="shared" si="4"/>
        <v>0.74439461883408076</v>
      </c>
      <c r="N39" s="2">
        <v>86</v>
      </c>
      <c r="O39" s="7">
        <f t="shared" si="5"/>
        <v>0.77130044843049328</v>
      </c>
      <c r="P39" s="2">
        <v>92</v>
      </c>
      <c r="Q39" s="7">
        <f t="shared" si="6"/>
        <v>0.82511210762331844</v>
      </c>
      <c r="R39" s="2">
        <v>96</v>
      </c>
      <c r="S39" s="7">
        <f t="shared" si="7"/>
        <v>0.86098654708520184</v>
      </c>
      <c r="T39" s="2">
        <v>74</v>
      </c>
      <c r="U39" s="7">
        <f t="shared" si="8"/>
        <v>0.66367713004484308</v>
      </c>
      <c r="V39" s="2">
        <v>99</v>
      </c>
      <c r="W39" s="7">
        <f t="shared" si="9"/>
        <v>0.88789237668161436</v>
      </c>
    </row>
    <row r="40" spans="1:23" x14ac:dyDescent="0.25">
      <c r="A40" s="2" t="s">
        <v>3</v>
      </c>
      <c r="B40" s="2" t="s">
        <v>44</v>
      </c>
      <c r="C40" s="30">
        <v>113.75</v>
      </c>
      <c r="D40" s="2">
        <v>81</v>
      </c>
      <c r="E40" s="7">
        <f t="shared" si="0"/>
        <v>0.71208791208791211</v>
      </c>
      <c r="F40" s="2">
        <v>133</v>
      </c>
      <c r="G40" s="7">
        <f t="shared" si="1"/>
        <v>1.1692307692307693</v>
      </c>
      <c r="H40" s="2">
        <v>139</v>
      </c>
      <c r="I40" s="7">
        <f t="shared" si="2"/>
        <v>1.2219780219780221</v>
      </c>
      <c r="J40" s="2">
        <v>122</v>
      </c>
      <c r="K40" s="7">
        <f t="shared" si="3"/>
        <v>1.0725274725274725</v>
      </c>
      <c r="L40" s="2">
        <v>119</v>
      </c>
      <c r="M40" s="7">
        <f t="shared" si="4"/>
        <v>1.0461538461538462</v>
      </c>
      <c r="N40" s="2">
        <v>131</v>
      </c>
      <c r="O40" s="7">
        <f t="shared" si="5"/>
        <v>1.1516483516483516</v>
      </c>
      <c r="P40" s="2">
        <v>113</v>
      </c>
      <c r="Q40" s="7">
        <f t="shared" si="6"/>
        <v>0.99340659340659343</v>
      </c>
      <c r="R40" s="2">
        <v>93</v>
      </c>
      <c r="S40" s="7">
        <f t="shared" si="7"/>
        <v>0.81758241758241756</v>
      </c>
      <c r="T40" s="2">
        <v>126</v>
      </c>
      <c r="U40" s="7">
        <f t="shared" si="8"/>
        <v>1.1076923076923078</v>
      </c>
      <c r="V40" s="2">
        <v>93</v>
      </c>
      <c r="W40" s="7">
        <f t="shared" si="9"/>
        <v>0.81758241758241756</v>
      </c>
    </row>
    <row r="41" spans="1:23" x14ac:dyDescent="0.25">
      <c r="A41" s="2" t="s">
        <v>5</v>
      </c>
      <c r="B41" s="2" t="s">
        <v>45</v>
      </c>
      <c r="C41" s="30">
        <v>37.5</v>
      </c>
      <c r="D41" s="2">
        <v>10</v>
      </c>
      <c r="E41" s="7">
        <f t="shared" si="0"/>
        <v>0.26666666666666666</v>
      </c>
      <c r="F41" s="2">
        <v>38</v>
      </c>
      <c r="G41" s="7">
        <f t="shared" si="1"/>
        <v>1.0133333333333334</v>
      </c>
      <c r="H41" s="2">
        <v>42</v>
      </c>
      <c r="I41" s="7">
        <f t="shared" si="2"/>
        <v>1.1200000000000001</v>
      </c>
      <c r="J41" s="2">
        <v>37</v>
      </c>
      <c r="K41" s="7">
        <f t="shared" si="3"/>
        <v>0.98666666666666669</v>
      </c>
      <c r="L41" s="2">
        <v>37</v>
      </c>
      <c r="M41" s="7">
        <f t="shared" si="4"/>
        <v>0.98666666666666669</v>
      </c>
      <c r="N41" s="2">
        <v>42</v>
      </c>
      <c r="O41" s="7">
        <f t="shared" si="5"/>
        <v>1.1200000000000001</v>
      </c>
      <c r="P41" s="2">
        <v>28</v>
      </c>
      <c r="Q41" s="7">
        <f t="shared" si="6"/>
        <v>0.7466666666666667</v>
      </c>
      <c r="R41" s="2">
        <v>34</v>
      </c>
      <c r="S41" s="7">
        <f t="shared" si="7"/>
        <v>0.90666666666666662</v>
      </c>
      <c r="T41" s="2">
        <v>25</v>
      </c>
      <c r="U41" s="7">
        <f t="shared" si="8"/>
        <v>0.66666666666666663</v>
      </c>
      <c r="V41" s="2">
        <v>34</v>
      </c>
      <c r="W41" s="7">
        <f t="shared" si="9"/>
        <v>0.90666666666666662</v>
      </c>
    </row>
    <row r="42" spans="1:23" x14ac:dyDescent="0.25">
      <c r="A42" s="2" t="s">
        <v>4</v>
      </c>
      <c r="B42" s="2" t="s">
        <v>46</v>
      </c>
      <c r="C42" s="30">
        <v>40</v>
      </c>
      <c r="D42" s="2">
        <v>39</v>
      </c>
      <c r="E42" s="7">
        <f t="shared" si="0"/>
        <v>0.97499999999999998</v>
      </c>
      <c r="F42" s="2">
        <v>35</v>
      </c>
      <c r="G42" s="7">
        <f t="shared" si="1"/>
        <v>0.875</v>
      </c>
      <c r="H42" s="2">
        <v>34</v>
      </c>
      <c r="I42" s="7">
        <f t="shared" si="2"/>
        <v>0.85</v>
      </c>
      <c r="J42" s="2">
        <v>37</v>
      </c>
      <c r="K42" s="7">
        <f t="shared" si="3"/>
        <v>0.92500000000000004</v>
      </c>
      <c r="L42" s="2">
        <v>34</v>
      </c>
      <c r="M42" s="7">
        <f t="shared" si="4"/>
        <v>0.85</v>
      </c>
      <c r="N42" s="2">
        <v>40</v>
      </c>
      <c r="O42" s="7">
        <f t="shared" si="5"/>
        <v>1</v>
      </c>
      <c r="P42" s="2">
        <v>45</v>
      </c>
      <c r="Q42" s="7">
        <f t="shared" si="6"/>
        <v>1.125</v>
      </c>
      <c r="R42" s="2">
        <v>38</v>
      </c>
      <c r="S42" s="7">
        <f t="shared" si="7"/>
        <v>0.95</v>
      </c>
      <c r="T42" s="2">
        <v>29</v>
      </c>
      <c r="U42" s="7">
        <f t="shared" si="8"/>
        <v>0.72499999999999998</v>
      </c>
      <c r="V42" s="2">
        <v>38</v>
      </c>
      <c r="W42" s="7">
        <f t="shared" si="9"/>
        <v>0.95</v>
      </c>
    </row>
    <row r="43" spans="1:23" x14ac:dyDescent="0.25">
      <c r="A43" s="2" t="s">
        <v>2</v>
      </c>
      <c r="B43" s="2" t="s">
        <v>47</v>
      </c>
      <c r="C43" s="30">
        <v>24</v>
      </c>
      <c r="D43" s="2">
        <v>36</v>
      </c>
      <c r="E43" s="7">
        <f t="shared" si="0"/>
        <v>1.5</v>
      </c>
      <c r="F43" s="2">
        <v>19</v>
      </c>
      <c r="G43" s="7">
        <f t="shared" si="1"/>
        <v>0.79166666666666663</v>
      </c>
      <c r="H43" s="2">
        <v>19</v>
      </c>
      <c r="I43" s="7">
        <f t="shared" si="2"/>
        <v>0.79166666666666663</v>
      </c>
      <c r="J43" s="2">
        <v>18</v>
      </c>
      <c r="K43" s="7">
        <f t="shared" si="3"/>
        <v>0.75</v>
      </c>
      <c r="L43" s="2">
        <v>18</v>
      </c>
      <c r="M43" s="7">
        <f t="shared" si="4"/>
        <v>0.75</v>
      </c>
      <c r="N43" s="2">
        <v>18</v>
      </c>
      <c r="O43" s="7">
        <f t="shared" si="5"/>
        <v>0.75</v>
      </c>
      <c r="P43" s="2">
        <v>26</v>
      </c>
      <c r="Q43" s="7">
        <f t="shared" si="6"/>
        <v>1.0833333333333333</v>
      </c>
      <c r="R43" s="2">
        <v>18</v>
      </c>
      <c r="S43" s="7">
        <f t="shared" si="7"/>
        <v>0.75</v>
      </c>
      <c r="T43" s="2">
        <v>27</v>
      </c>
      <c r="U43" s="7">
        <f t="shared" si="8"/>
        <v>1.125</v>
      </c>
      <c r="V43" s="2">
        <v>17</v>
      </c>
      <c r="W43" s="7">
        <f t="shared" si="9"/>
        <v>0.70833333333333337</v>
      </c>
    </row>
    <row r="44" spans="1:23" x14ac:dyDescent="0.25">
      <c r="A44" s="2" t="s">
        <v>4</v>
      </c>
      <c r="B44" s="2" t="s">
        <v>48</v>
      </c>
      <c r="C44" s="30">
        <v>653</v>
      </c>
      <c r="D44" s="2">
        <v>293</v>
      </c>
      <c r="E44" s="7">
        <f t="shared" si="0"/>
        <v>0.44869831546707506</v>
      </c>
      <c r="F44" s="2">
        <v>544</v>
      </c>
      <c r="G44" s="7">
        <f t="shared" si="1"/>
        <v>0.83307810107197555</v>
      </c>
      <c r="H44" s="2">
        <v>534</v>
      </c>
      <c r="I44" s="7">
        <f t="shared" si="2"/>
        <v>0.81776416539050534</v>
      </c>
      <c r="J44" s="2">
        <v>530</v>
      </c>
      <c r="K44" s="7">
        <f t="shared" si="3"/>
        <v>0.81163859111791725</v>
      </c>
      <c r="L44" s="2">
        <v>523</v>
      </c>
      <c r="M44" s="7">
        <f t="shared" si="4"/>
        <v>0.80091883614088821</v>
      </c>
      <c r="N44" s="2">
        <v>549</v>
      </c>
      <c r="O44" s="7">
        <f t="shared" si="5"/>
        <v>0.84073506891271055</v>
      </c>
      <c r="P44" s="2">
        <v>538</v>
      </c>
      <c r="Q44" s="7">
        <f t="shared" si="6"/>
        <v>0.82388973966309342</v>
      </c>
      <c r="R44" s="2">
        <v>531</v>
      </c>
      <c r="S44" s="7">
        <f t="shared" si="7"/>
        <v>0.81316998468606427</v>
      </c>
      <c r="T44" s="2">
        <v>517</v>
      </c>
      <c r="U44" s="7">
        <f t="shared" si="8"/>
        <v>0.79173047473200608</v>
      </c>
      <c r="V44" s="2">
        <v>512</v>
      </c>
      <c r="W44" s="7">
        <f t="shared" si="9"/>
        <v>0.78407350689127109</v>
      </c>
    </row>
    <row r="45" spans="1:23" x14ac:dyDescent="0.25">
      <c r="A45" s="2" t="s">
        <v>4</v>
      </c>
      <c r="B45" s="2" t="s">
        <v>49</v>
      </c>
      <c r="C45" s="30">
        <v>43.5</v>
      </c>
      <c r="D45" s="2">
        <v>28</v>
      </c>
      <c r="E45" s="7">
        <f t="shared" si="0"/>
        <v>0.64367816091954022</v>
      </c>
      <c r="F45" s="2">
        <v>35</v>
      </c>
      <c r="G45" s="7">
        <f t="shared" si="1"/>
        <v>0.8045977011494253</v>
      </c>
      <c r="H45" s="2">
        <v>34</v>
      </c>
      <c r="I45" s="7">
        <f t="shared" si="2"/>
        <v>0.7816091954022989</v>
      </c>
      <c r="J45" s="2">
        <v>38</v>
      </c>
      <c r="K45" s="7">
        <f t="shared" si="3"/>
        <v>0.87356321839080464</v>
      </c>
      <c r="L45" s="2">
        <v>37</v>
      </c>
      <c r="M45" s="7">
        <f t="shared" si="4"/>
        <v>0.85057471264367812</v>
      </c>
      <c r="N45" s="2">
        <v>36</v>
      </c>
      <c r="O45" s="7">
        <f t="shared" si="5"/>
        <v>0.82758620689655171</v>
      </c>
      <c r="P45" s="2">
        <v>31</v>
      </c>
      <c r="Q45" s="7">
        <f t="shared" si="6"/>
        <v>0.71264367816091956</v>
      </c>
      <c r="R45" s="2">
        <v>36</v>
      </c>
      <c r="S45" s="7">
        <f t="shared" si="7"/>
        <v>0.82758620689655171</v>
      </c>
      <c r="T45" s="2">
        <v>44</v>
      </c>
      <c r="U45" s="7">
        <f t="shared" si="8"/>
        <v>1.0114942528735633</v>
      </c>
      <c r="V45" s="2">
        <v>38</v>
      </c>
      <c r="W45" s="7">
        <f t="shared" si="9"/>
        <v>0.87356321839080464</v>
      </c>
    </row>
    <row r="46" spans="1:23" x14ac:dyDescent="0.25">
      <c r="A46" s="2" t="s">
        <v>5</v>
      </c>
      <c r="B46" s="2" t="s">
        <v>50</v>
      </c>
      <c r="C46" s="30">
        <v>134.75</v>
      </c>
      <c r="D46" s="2">
        <v>97</v>
      </c>
      <c r="E46" s="7">
        <f t="shared" si="0"/>
        <v>0.71985157699443414</v>
      </c>
      <c r="F46" s="2">
        <v>135</v>
      </c>
      <c r="G46" s="7">
        <f t="shared" si="1"/>
        <v>1.0018552875695732</v>
      </c>
      <c r="H46" s="2">
        <v>139</v>
      </c>
      <c r="I46" s="7">
        <f t="shared" si="2"/>
        <v>1.0315398886827458</v>
      </c>
      <c r="J46" s="2">
        <v>135</v>
      </c>
      <c r="K46" s="7">
        <f t="shared" si="3"/>
        <v>1.0018552875695732</v>
      </c>
      <c r="L46" s="2">
        <v>131</v>
      </c>
      <c r="M46" s="7">
        <f t="shared" si="4"/>
        <v>0.9721706864564007</v>
      </c>
      <c r="N46" s="2">
        <v>123</v>
      </c>
      <c r="O46" s="7">
        <f t="shared" si="5"/>
        <v>0.91280148423005569</v>
      </c>
      <c r="P46" s="2">
        <v>118</v>
      </c>
      <c r="Q46" s="7">
        <f t="shared" si="6"/>
        <v>0.87569573283859004</v>
      </c>
      <c r="R46" s="2">
        <v>123</v>
      </c>
      <c r="S46" s="7">
        <f t="shared" si="7"/>
        <v>0.91280148423005569</v>
      </c>
      <c r="T46" s="2">
        <v>109</v>
      </c>
      <c r="U46" s="7">
        <f t="shared" si="8"/>
        <v>0.80890538033395176</v>
      </c>
      <c r="V46" s="2">
        <v>103</v>
      </c>
      <c r="W46" s="7">
        <f t="shared" si="9"/>
        <v>0.76437847866419295</v>
      </c>
    </row>
    <row r="47" spans="1:23" x14ac:dyDescent="0.25">
      <c r="A47" s="2" t="s">
        <v>2</v>
      </c>
      <c r="B47" s="2" t="s">
        <v>51</v>
      </c>
      <c r="C47" s="30">
        <v>62.25</v>
      </c>
      <c r="D47" s="2">
        <v>20</v>
      </c>
      <c r="E47" s="7">
        <f t="shared" si="0"/>
        <v>0.32128514056224899</v>
      </c>
      <c r="F47" s="2">
        <v>58</v>
      </c>
      <c r="G47" s="7">
        <f t="shared" si="1"/>
        <v>0.93172690763052213</v>
      </c>
      <c r="H47" s="2">
        <v>57</v>
      </c>
      <c r="I47" s="7">
        <f t="shared" si="2"/>
        <v>0.91566265060240959</v>
      </c>
      <c r="J47" s="2">
        <v>44</v>
      </c>
      <c r="K47" s="7">
        <f t="shared" si="3"/>
        <v>0.70682730923694781</v>
      </c>
      <c r="L47" s="2">
        <v>40</v>
      </c>
      <c r="M47" s="7">
        <f t="shared" si="4"/>
        <v>0.64257028112449799</v>
      </c>
      <c r="N47" s="2">
        <v>46</v>
      </c>
      <c r="O47" s="7">
        <f t="shared" si="5"/>
        <v>0.73895582329317266</v>
      </c>
      <c r="P47" s="2">
        <v>50</v>
      </c>
      <c r="Q47" s="7">
        <f t="shared" si="6"/>
        <v>0.80321285140562249</v>
      </c>
      <c r="R47" s="2">
        <v>70</v>
      </c>
      <c r="S47" s="7">
        <f t="shared" si="7"/>
        <v>1.1244979919678715</v>
      </c>
      <c r="T47" s="2">
        <v>68</v>
      </c>
      <c r="U47" s="7">
        <f t="shared" si="8"/>
        <v>1.0923694779116466</v>
      </c>
      <c r="V47" s="2">
        <v>53</v>
      </c>
      <c r="W47" s="7">
        <f t="shared" si="9"/>
        <v>0.85140562248995988</v>
      </c>
    </row>
    <row r="48" spans="1:23" x14ac:dyDescent="0.25">
      <c r="A48" s="2" t="s">
        <v>4</v>
      </c>
      <c r="B48" s="2" t="s">
        <v>52</v>
      </c>
      <c r="C48" s="30">
        <v>36.5</v>
      </c>
      <c r="D48" s="2">
        <v>10</v>
      </c>
      <c r="E48" s="7">
        <f t="shared" si="0"/>
        <v>0.27397260273972601</v>
      </c>
      <c r="F48" s="2">
        <v>24</v>
      </c>
      <c r="G48" s="7">
        <f t="shared" si="1"/>
        <v>0.65753424657534243</v>
      </c>
      <c r="H48" s="2">
        <v>24</v>
      </c>
      <c r="I48" s="7">
        <f t="shared" si="2"/>
        <v>0.65753424657534243</v>
      </c>
      <c r="J48" s="2">
        <v>34</v>
      </c>
      <c r="K48" s="7">
        <f t="shared" si="3"/>
        <v>0.93150684931506844</v>
      </c>
      <c r="L48" s="2">
        <v>33</v>
      </c>
      <c r="M48" s="7">
        <f t="shared" si="4"/>
        <v>0.90410958904109584</v>
      </c>
      <c r="N48" s="2">
        <v>23</v>
      </c>
      <c r="O48" s="7">
        <f t="shared" si="5"/>
        <v>0.63013698630136983</v>
      </c>
      <c r="P48" s="2">
        <v>46</v>
      </c>
      <c r="Q48" s="7">
        <f t="shared" si="6"/>
        <v>1.2602739726027397</v>
      </c>
      <c r="R48" s="2">
        <v>41</v>
      </c>
      <c r="S48" s="7">
        <f t="shared" si="7"/>
        <v>1.1232876712328768</v>
      </c>
      <c r="T48" s="2">
        <v>39</v>
      </c>
      <c r="U48" s="7">
        <f t="shared" si="8"/>
        <v>1.0684931506849316</v>
      </c>
      <c r="V48" s="2">
        <v>41</v>
      </c>
      <c r="W48" s="7">
        <f t="shared" si="9"/>
        <v>1.1232876712328768</v>
      </c>
    </row>
    <row r="49" spans="1:23" x14ac:dyDescent="0.25">
      <c r="A49" s="2" t="s">
        <v>5</v>
      </c>
      <c r="B49" s="2" t="s">
        <v>53</v>
      </c>
      <c r="C49" s="30">
        <v>76.75</v>
      </c>
      <c r="D49" s="2">
        <v>35</v>
      </c>
      <c r="E49" s="7">
        <f t="shared" si="0"/>
        <v>0.4560260586319218</v>
      </c>
      <c r="F49" s="2">
        <v>58</v>
      </c>
      <c r="G49" s="7">
        <f t="shared" si="1"/>
        <v>0.75570032573289903</v>
      </c>
      <c r="H49" s="2">
        <v>58</v>
      </c>
      <c r="I49" s="7">
        <f t="shared" si="2"/>
        <v>0.75570032573289903</v>
      </c>
      <c r="J49" s="2">
        <v>49</v>
      </c>
      <c r="K49" s="7">
        <f t="shared" si="3"/>
        <v>0.6384364820846905</v>
      </c>
      <c r="L49" s="2">
        <v>45</v>
      </c>
      <c r="M49" s="7">
        <f t="shared" si="4"/>
        <v>0.58631921824104238</v>
      </c>
      <c r="N49" s="2">
        <v>46</v>
      </c>
      <c r="O49" s="7">
        <f t="shared" si="5"/>
        <v>0.59934853420195444</v>
      </c>
      <c r="P49" s="2">
        <v>66</v>
      </c>
      <c r="Q49" s="7">
        <f t="shared" si="6"/>
        <v>0.85993485342019549</v>
      </c>
      <c r="R49" s="2">
        <v>65</v>
      </c>
      <c r="S49" s="7">
        <f t="shared" si="7"/>
        <v>0.84690553745928343</v>
      </c>
      <c r="T49" s="2">
        <v>55</v>
      </c>
      <c r="U49" s="7">
        <f t="shared" si="8"/>
        <v>0.71661237785016285</v>
      </c>
      <c r="V49" s="2">
        <v>62</v>
      </c>
      <c r="W49" s="7">
        <f t="shared" si="9"/>
        <v>0.80781758957654726</v>
      </c>
    </row>
    <row r="50" spans="1:23" x14ac:dyDescent="0.25">
      <c r="A50" s="2" t="s">
        <v>3</v>
      </c>
      <c r="B50" s="2" t="s">
        <v>54</v>
      </c>
      <c r="C50" s="30">
        <v>63.5</v>
      </c>
      <c r="D50" s="2">
        <v>30</v>
      </c>
      <c r="E50" s="7">
        <f t="shared" si="0"/>
        <v>0.47244094488188976</v>
      </c>
      <c r="F50" s="2">
        <v>75</v>
      </c>
      <c r="G50" s="7">
        <f t="shared" si="1"/>
        <v>1.1811023622047243</v>
      </c>
      <c r="H50" s="2">
        <v>75</v>
      </c>
      <c r="I50" s="7">
        <f t="shared" si="2"/>
        <v>1.1811023622047243</v>
      </c>
      <c r="J50" s="2">
        <v>73</v>
      </c>
      <c r="K50" s="7">
        <f t="shared" si="3"/>
        <v>1.1496062992125984</v>
      </c>
      <c r="L50" s="2">
        <v>73</v>
      </c>
      <c r="M50" s="7">
        <f t="shared" si="4"/>
        <v>1.1496062992125984</v>
      </c>
      <c r="N50" s="2">
        <v>63</v>
      </c>
      <c r="O50" s="7">
        <f t="shared" si="5"/>
        <v>0.99212598425196852</v>
      </c>
      <c r="P50" s="2">
        <v>74</v>
      </c>
      <c r="Q50" s="7">
        <f t="shared" si="6"/>
        <v>1.1653543307086613</v>
      </c>
      <c r="R50" s="2">
        <v>69</v>
      </c>
      <c r="S50" s="7">
        <f t="shared" si="7"/>
        <v>1.0866141732283465</v>
      </c>
      <c r="T50" s="2">
        <v>67</v>
      </c>
      <c r="U50" s="7">
        <f t="shared" si="8"/>
        <v>1.0551181102362204</v>
      </c>
      <c r="V50" s="2">
        <v>65</v>
      </c>
      <c r="W50" s="7">
        <f t="shared" si="9"/>
        <v>1.0236220472440944</v>
      </c>
    </row>
    <row r="51" spans="1:23" x14ac:dyDescent="0.25">
      <c r="A51" s="2" t="s">
        <v>3</v>
      </c>
      <c r="B51" s="2" t="s">
        <v>55</v>
      </c>
      <c r="C51" s="30">
        <v>21.75</v>
      </c>
      <c r="D51" s="2">
        <v>0</v>
      </c>
      <c r="E51" s="7">
        <f t="shared" si="0"/>
        <v>0</v>
      </c>
      <c r="F51" s="2">
        <v>12</v>
      </c>
      <c r="G51" s="7">
        <f t="shared" si="1"/>
        <v>0.55172413793103448</v>
      </c>
      <c r="H51" s="2">
        <v>12</v>
      </c>
      <c r="I51" s="7">
        <f t="shared" si="2"/>
        <v>0.55172413793103448</v>
      </c>
      <c r="J51" s="2">
        <v>10</v>
      </c>
      <c r="K51" s="7">
        <f t="shared" si="3"/>
        <v>0.45977011494252873</v>
      </c>
      <c r="L51" s="2">
        <v>10</v>
      </c>
      <c r="M51" s="7">
        <f t="shared" si="4"/>
        <v>0.45977011494252873</v>
      </c>
      <c r="N51" s="2">
        <v>9</v>
      </c>
      <c r="O51" s="7">
        <f t="shared" si="5"/>
        <v>0.41379310344827586</v>
      </c>
      <c r="P51" s="2">
        <v>26</v>
      </c>
      <c r="Q51" s="7">
        <f t="shared" si="6"/>
        <v>1.1954022988505748</v>
      </c>
      <c r="R51" s="2">
        <v>22</v>
      </c>
      <c r="S51" s="7">
        <f t="shared" si="7"/>
        <v>1.0114942528735633</v>
      </c>
      <c r="T51" s="2">
        <v>20</v>
      </c>
      <c r="U51" s="7">
        <f t="shared" si="8"/>
        <v>0.91954022988505746</v>
      </c>
      <c r="V51" s="2">
        <v>21</v>
      </c>
      <c r="W51" s="7">
        <f t="shared" si="9"/>
        <v>0.96551724137931039</v>
      </c>
    </row>
    <row r="52" spans="1:23" x14ac:dyDescent="0.25">
      <c r="A52" s="2" t="s">
        <v>5</v>
      </c>
      <c r="B52" s="2" t="s">
        <v>56</v>
      </c>
      <c r="C52" s="30">
        <v>48</v>
      </c>
      <c r="D52" s="2">
        <v>46</v>
      </c>
      <c r="E52" s="7">
        <f t="shared" si="0"/>
        <v>0.95833333333333337</v>
      </c>
      <c r="F52" s="2">
        <v>57</v>
      </c>
      <c r="G52" s="7">
        <f t="shared" si="1"/>
        <v>1.1875</v>
      </c>
      <c r="H52" s="2">
        <v>57</v>
      </c>
      <c r="I52" s="7">
        <f t="shared" si="2"/>
        <v>1.1875</v>
      </c>
      <c r="J52" s="2">
        <v>53</v>
      </c>
      <c r="K52" s="7">
        <f t="shared" si="3"/>
        <v>1.1041666666666667</v>
      </c>
      <c r="L52" s="2">
        <v>52</v>
      </c>
      <c r="M52" s="7">
        <f t="shared" si="4"/>
        <v>1.0833333333333333</v>
      </c>
      <c r="N52" s="2">
        <v>60</v>
      </c>
      <c r="O52" s="7">
        <f t="shared" si="5"/>
        <v>1.25</v>
      </c>
      <c r="P52" s="2">
        <v>65</v>
      </c>
      <c r="Q52" s="7">
        <f t="shared" si="6"/>
        <v>1.3541666666666667</v>
      </c>
      <c r="R52" s="2">
        <v>59</v>
      </c>
      <c r="S52" s="7">
        <f t="shared" si="7"/>
        <v>1.2291666666666667</v>
      </c>
      <c r="T52" s="2">
        <v>48</v>
      </c>
      <c r="U52" s="7">
        <f t="shared" si="8"/>
        <v>1</v>
      </c>
      <c r="V52" s="2">
        <v>58</v>
      </c>
      <c r="W52" s="7">
        <f t="shared" si="9"/>
        <v>1.2083333333333333</v>
      </c>
    </row>
    <row r="53" spans="1:23" x14ac:dyDescent="0.25">
      <c r="A53" s="2" t="s">
        <v>5</v>
      </c>
      <c r="B53" s="2" t="s">
        <v>57</v>
      </c>
      <c r="C53" s="30">
        <v>44.5</v>
      </c>
      <c r="D53" s="2">
        <v>21</v>
      </c>
      <c r="E53" s="7">
        <f t="shared" si="0"/>
        <v>0.47191011235955055</v>
      </c>
      <c r="F53" s="2">
        <v>37</v>
      </c>
      <c r="G53" s="7">
        <f t="shared" si="1"/>
        <v>0.8314606741573034</v>
      </c>
      <c r="H53" s="2">
        <v>36</v>
      </c>
      <c r="I53" s="7">
        <f t="shared" si="2"/>
        <v>0.8089887640449438</v>
      </c>
      <c r="J53" s="2">
        <v>28</v>
      </c>
      <c r="K53" s="7">
        <f t="shared" si="3"/>
        <v>0.6292134831460674</v>
      </c>
      <c r="L53" s="2">
        <v>28</v>
      </c>
      <c r="M53" s="7">
        <f t="shared" si="4"/>
        <v>0.6292134831460674</v>
      </c>
      <c r="N53" s="2">
        <v>35</v>
      </c>
      <c r="O53" s="7">
        <f t="shared" si="5"/>
        <v>0.7865168539325843</v>
      </c>
      <c r="P53" s="2">
        <v>53</v>
      </c>
      <c r="Q53" s="7">
        <f t="shared" si="6"/>
        <v>1.1910112359550562</v>
      </c>
      <c r="R53" s="2">
        <v>54</v>
      </c>
      <c r="S53" s="7">
        <f t="shared" si="7"/>
        <v>1.2134831460674158</v>
      </c>
      <c r="T53" s="2">
        <v>54</v>
      </c>
      <c r="U53" s="7">
        <f t="shared" si="8"/>
        <v>1.2134831460674158</v>
      </c>
      <c r="V53" s="2">
        <v>53</v>
      </c>
      <c r="W53" s="7">
        <f t="shared" si="9"/>
        <v>1.1910112359550562</v>
      </c>
    </row>
    <row r="54" spans="1:23" x14ac:dyDescent="0.25">
      <c r="A54" s="2" t="s">
        <v>3</v>
      </c>
      <c r="B54" s="2" t="s">
        <v>58</v>
      </c>
      <c r="C54" s="30">
        <v>163.75</v>
      </c>
      <c r="D54" s="2">
        <v>121</v>
      </c>
      <c r="E54" s="7">
        <f t="shared" si="0"/>
        <v>0.73893129770992372</v>
      </c>
      <c r="F54" s="2">
        <v>159</v>
      </c>
      <c r="G54" s="7">
        <f t="shared" si="1"/>
        <v>0.97099236641221376</v>
      </c>
      <c r="H54" s="2">
        <v>153</v>
      </c>
      <c r="I54" s="7">
        <f t="shared" si="2"/>
        <v>0.93435114503816796</v>
      </c>
      <c r="J54" s="2">
        <v>142</v>
      </c>
      <c r="K54" s="7">
        <f t="shared" si="3"/>
        <v>0.86717557251908395</v>
      </c>
      <c r="L54" s="2">
        <v>146</v>
      </c>
      <c r="M54" s="7">
        <f t="shared" si="4"/>
        <v>0.89160305343511448</v>
      </c>
      <c r="N54" s="2">
        <v>161</v>
      </c>
      <c r="O54" s="7">
        <f t="shared" si="5"/>
        <v>0.98320610687022902</v>
      </c>
      <c r="P54" s="2">
        <v>169</v>
      </c>
      <c r="Q54" s="7">
        <f t="shared" si="6"/>
        <v>1.03206106870229</v>
      </c>
      <c r="R54" s="2">
        <v>147</v>
      </c>
      <c r="S54" s="7">
        <f t="shared" si="7"/>
        <v>0.89770992366412217</v>
      </c>
      <c r="T54" s="2">
        <v>160</v>
      </c>
      <c r="U54" s="7">
        <f t="shared" si="8"/>
        <v>0.97709923664122134</v>
      </c>
      <c r="V54" s="2">
        <v>157</v>
      </c>
      <c r="W54" s="7">
        <f t="shared" si="9"/>
        <v>0.95877862595419849</v>
      </c>
    </row>
    <row r="55" spans="1:23" x14ac:dyDescent="0.25">
      <c r="A55" s="2" t="s">
        <v>4</v>
      </c>
      <c r="B55" s="2" t="s">
        <v>59</v>
      </c>
      <c r="C55" s="30">
        <v>56.25</v>
      </c>
      <c r="D55" s="2">
        <v>27</v>
      </c>
      <c r="E55" s="7">
        <f t="shared" si="0"/>
        <v>0.48</v>
      </c>
      <c r="F55" s="2">
        <v>65</v>
      </c>
      <c r="G55" s="7">
        <f t="shared" si="1"/>
        <v>1.1555555555555554</v>
      </c>
      <c r="H55" s="2">
        <v>64</v>
      </c>
      <c r="I55" s="7">
        <f t="shared" si="2"/>
        <v>1.1377777777777778</v>
      </c>
      <c r="J55" s="2">
        <v>62</v>
      </c>
      <c r="K55" s="7">
        <f t="shared" si="3"/>
        <v>1.1022222222222222</v>
      </c>
      <c r="L55" s="2">
        <v>63</v>
      </c>
      <c r="M55" s="7">
        <f t="shared" si="4"/>
        <v>1.1200000000000001</v>
      </c>
      <c r="N55" s="2">
        <v>63</v>
      </c>
      <c r="O55" s="7">
        <f t="shared" si="5"/>
        <v>1.1200000000000001</v>
      </c>
      <c r="P55" s="2">
        <v>55</v>
      </c>
      <c r="Q55" s="7">
        <f t="shared" si="6"/>
        <v>0.97777777777777775</v>
      </c>
      <c r="R55" s="2">
        <v>45</v>
      </c>
      <c r="S55" s="7">
        <f t="shared" si="7"/>
        <v>0.8</v>
      </c>
      <c r="T55" s="2">
        <v>46</v>
      </c>
      <c r="U55" s="7">
        <f t="shared" si="8"/>
        <v>0.81777777777777783</v>
      </c>
      <c r="V55" s="2">
        <v>50</v>
      </c>
      <c r="W55" s="7">
        <f t="shared" si="9"/>
        <v>0.88888888888888884</v>
      </c>
    </row>
    <row r="56" spans="1:23" x14ac:dyDescent="0.25">
      <c r="A56" s="2" t="s">
        <v>3</v>
      </c>
      <c r="B56" s="2" t="s">
        <v>60</v>
      </c>
      <c r="C56" s="30">
        <v>98.75</v>
      </c>
      <c r="D56" s="2">
        <v>18</v>
      </c>
      <c r="E56" s="7">
        <f t="shared" si="0"/>
        <v>0.18227848101265823</v>
      </c>
      <c r="F56" s="2">
        <v>76</v>
      </c>
      <c r="G56" s="7">
        <f t="shared" si="1"/>
        <v>0.76962025316455696</v>
      </c>
      <c r="H56" s="2">
        <v>77</v>
      </c>
      <c r="I56" s="7">
        <f t="shared" si="2"/>
        <v>0.77974683544303802</v>
      </c>
      <c r="J56" s="2">
        <v>85</v>
      </c>
      <c r="K56" s="7">
        <f t="shared" si="3"/>
        <v>0.86075949367088611</v>
      </c>
      <c r="L56" s="2">
        <v>80</v>
      </c>
      <c r="M56" s="7">
        <f t="shared" si="4"/>
        <v>0.810126582278481</v>
      </c>
      <c r="N56" s="2">
        <v>69</v>
      </c>
      <c r="O56" s="7">
        <f t="shared" si="5"/>
        <v>0.69873417721518982</v>
      </c>
      <c r="P56" s="2">
        <v>81</v>
      </c>
      <c r="Q56" s="7">
        <f t="shared" si="6"/>
        <v>0.82025316455696207</v>
      </c>
      <c r="R56" s="2">
        <v>92</v>
      </c>
      <c r="S56" s="7">
        <f t="shared" si="7"/>
        <v>0.93164556962025313</v>
      </c>
      <c r="T56" s="2">
        <v>81</v>
      </c>
      <c r="U56" s="7">
        <f t="shared" si="8"/>
        <v>0.82025316455696207</v>
      </c>
      <c r="V56" s="2">
        <v>88</v>
      </c>
      <c r="W56" s="7">
        <f t="shared" si="9"/>
        <v>0.89113924050632909</v>
      </c>
    </row>
    <row r="57" spans="1:23" x14ac:dyDescent="0.25">
      <c r="A57" s="2" t="s">
        <v>3</v>
      </c>
      <c r="B57" s="2" t="s">
        <v>61</v>
      </c>
      <c r="C57" s="30">
        <v>86.25</v>
      </c>
      <c r="D57" s="2">
        <v>22</v>
      </c>
      <c r="E57" s="7">
        <f t="shared" si="0"/>
        <v>0.25507246376811593</v>
      </c>
      <c r="F57" s="2">
        <v>61</v>
      </c>
      <c r="G57" s="7">
        <f t="shared" si="1"/>
        <v>0.70724637681159419</v>
      </c>
      <c r="H57" s="2">
        <v>61</v>
      </c>
      <c r="I57" s="7">
        <f t="shared" si="2"/>
        <v>0.70724637681159419</v>
      </c>
      <c r="J57" s="2">
        <v>55</v>
      </c>
      <c r="K57" s="7">
        <f t="shared" si="3"/>
        <v>0.6376811594202898</v>
      </c>
      <c r="L57" s="2">
        <v>49</v>
      </c>
      <c r="M57" s="7">
        <f t="shared" si="4"/>
        <v>0.56811594202898552</v>
      </c>
      <c r="N57" s="2">
        <v>55</v>
      </c>
      <c r="O57" s="7">
        <f t="shared" si="5"/>
        <v>0.6376811594202898</v>
      </c>
      <c r="P57" s="2">
        <v>78</v>
      </c>
      <c r="Q57" s="7">
        <f t="shared" si="6"/>
        <v>0.90434782608695652</v>
      </c>
      <c r="R57" s="2">
        <v>72</v>
      </c>
      <c r="S57" s="7">
        <f t="shared" si="7"/>
        <v>0.83478260869565213</v>
      </c>
      <c r="T57" s="2">
        <v>86</v>
      </c>
      <c r="U57" s="7">
        <f t="shared" si="8"/>
        <v>0.99710144927536237</v>
      </c>
      <c r="V57" s="2">
        <v>71</v>
      </c>
      <c r="W57" s="7">
        <f t="shared" si="9"/>
        <v>0.8231884057971014</v>
      </c>
    </row>
    <row r="58" spans="1:23" x14ac:dyDescent="0.25">
      <c r="A58" s="2" t="s">
        <v>5</v>
      </c>
      <c r="B58" s="2" t="s">
        <v>62</v>
      </c>
      <c r="C58" s="30">
        <v>78</v>
      </c>
      <c r="D58" s="2">
        <v>47</v>
      </c>
      <c r="E58" s="7">
        <f t="shared" si="0"/>
        <v>0.60256410256410253</v>
      </c>
      <c r="F58" s="2">
        <v>80</v>
      </c>
      <c r="G58" s="7">
        <f t="shared" si="1"/>
        <v>1.0256410256410255</v>
      </c>
      <c r="H58" s="2">
        <v>76</v>
      </c>
      <c r="I58" s="7">
        <f t="shared" si="2"/>
        <v>0.97435897435897434</v>
      </c>
      <c r="J58" s="2">
        <v>76</v>
      </c>
      <c r="K58" s="7">
        <f t="shared" si="3"/>
        <v>0.97435897435897434</v>
      </c>
      <c r="L58" s="2">
        <v>73</v>
      </c>
      <c r="M58" s="7">
        <f t="shared" si="4"/>
        <v>0.9358974358974359</v>
      </c>
      <c r="N58" s="2">
        <v>63</v>
      </c>
      <c r="O58" s="7">
        <f t="shared" si="5"/>
        <v>0.80769230769230771</v>
      </c>
      <c r="P58" s="2">
        <v>71</v>
      </c>
      <c r="Q58" s="7">
        <f t="shared" si="6"/>
        <v>0.91025641025641024</v>
      </c>
      <c r="R58" s="2">
        <v>71</v>
      </c>
      <c r="S58" s="7">
        <f t="shared" si="7"/>
        <v>0.91025641025641024</v>
      </c>
      <c r="T58" s="2">
        <v>49</v>
      </c>
      <c r="U58" s="7">
        <f t="shared" si="8"/>
        <v>0.62820512820512819</v>
      </c>
      <c r="V58" s="2">
        <v>58</v>
      </c>
      <c r="W58" s="7">
        <f t="shared" si="9"/>
        <v>0.74358974358974361</v>
      </c>
    </row>
    <row r="59" spans="1:23" x14ac:dyDescent="0.25">
      <c r="A59" s="2" t="s">
        <v>3</v>
      </c>
      <c r="B59" s="2" t="s">
        <v>63</v>
      </c>
      <c r="C59" s="30">
        <v>23.25</v>
      </c>
      <c r="D59" s="2">
        <v>3</v>
      </c>
      <c r="E59" s="7">
        <f t="shared" si="0"/>
        <v>0.12903225806451613</v>
      </c>
      <c r="F59" s="2">
        <v>24</v>
      </c>
      <c r="G59" s="7">
        <f t="shared" si="1"/>
        <v>1.032258064516129</v>
      </c>
      <c r="H59" s="2">
        <v>24</v>
      </c>
      <c r="I59" s="7">
        <f t="shared" si="2"/>
        <v>1.032258064516129</v>
      </c>
      <c r="J59" s="2">
        <v>20</v>
      </c>
      <c r="K59" s="7">
        <f t="shared" si="3"/>
        <v>0.86021505376344087</v>
      </c>
      <c r="L59" s="2">
        <v>20</v>
      </c>
      <c r="M59" s="7">
        <f t="shared" si="4"/>
        <v>0.86021505376344087</v>
      </c>
      <c r="N59" s="2">
        <v>25</v>
      </c>
      <c r="O59" s="7">
        <f t="shared" si="5"/>
        <v>1.075268817204301</v>
      </c>
      <c r="P59" s="2">
        <v>21</v>
      </c>
      <c r="Q59" s="7">
        <f t="shared" si="6"/>
        <v>0.90322580645161288</v>
      </c>
      <c r="R59" s="2">
        <v>28</v>
      </c>
      <c r="S59" s="7">
        <f t="shared" si="7"/>
        <v>1.2043010752688172</v>
      </c>
      <c r="T59" s="2">
        <v>14</v>
      </c>
      <c r="U59" s="7">
        <f t="shared" si="8"/>
        <v>0.60215053763440862</v>
      </c>
      <c r="V59" s="2">
        <v>29</v>
      </c>
      <c r="W59" s="7">
        <f t="shared" si="9"/>
        <v>1.2473118279569892</v>
      </c>
    </row>
    <row r="60" spans="1:23" x14ac:dyDescent="0.25">
      <c r="A60" s="2" t="s">
        <v>5</v>
      </c>
      <c r="B60" s="2" t="s">
        <v>64</v>
      </c>
      <c r="C60" s="30">
        <v>50.75</v>
      </c>
      <c r="D60" s="2">
        <v>18</v>
      </c>
      <c r="E60" s="7">
        <f t="shared" si="0"/>
        <v>0.35467980295566504</v>
      </c>
      <c r="F60" s="2">
        <v>41</v>
      </c>
      <c r="G60" s="7">
        <f t="shared" si="1"/>
        <v>0.80788177339901479</v>
      </c>
      <c r="H60" s="2">
        <v>41</v>
      </c>
      <c r="I60" s="7">
        <f t="shared" si="2"/>
        <v>0.80788177339901479</v>
      </c>
      <c r="J60" s="2">
        <v>43</v>
      </c>
      <c r="K60" s="7">
        <f t="shared" si="3"/>
        <v>0.84729064039408863</v>
      </c>
      <c r="L60" s="2">
        <v>43</v>
      </c>
      <c r="M60" s="7">
        <f t="shared" si="4"/>
        <v>0.84729064039408863</v>
      </c>
      <c r="N60" s="2">
        <v>47</v>
      </c>
      <c r="O60" s="7">
        <f t="shared" si="5"/>
        <v>0.92610837438423643</v>
      </c>
      <c r="P60" s="2">
        <v>42</v>
      </c>
      <c r="Q60" s="7">
        <f t="shared" si="6"/>
        <v>0.82758620689655171</v>
      </c>
      <c r="R60" s="2">
        <v>65</v>
      </c>
      <c r="S60" s="7">
        <f t="shared" si="7"/>
        <v>1.2807881773399015</v>
      </c>
      <c r="T60" s="2">
        <v>46</v>
      </c>
      <c r="U60" s="7">
        <f t="shared" si="8"/>
        <v>0.90640394088669951</v>
      </c>
      <c r="V60" s="2">
        <v>60</v>
      </c>
      <c r="W60" s="7">
        <f t="shared" si="9"/>
        <v>1.1822660098522169</v>
      </c>
    </row>
    <row r="61" spans="1:23" x14ac:dyDescent="0.25">
      <c r="A61" s="2" t="s">
        <v>4</v>
      </c>
      <c r="B61" s="2" t="s">
        <v>65</v>
      </c>
      <c r="C61" s="30">
        <v>72.25</v>
      </c>
      <c r="D61" s="2">
        <v>23</v>
      </c>
      <c r="E61" s="7">
        <f t="shared" si="0"/>
        <v>0.31833910034602075</v>
      </c>
      <c r="F61" s="2">
        <v>69</v>
      </c>
      <c r="G61" s="7">
        <f t="shared" si="1"/>
        <v>0.95501730103806226</v>
      </c>
      <c r="H61" s="2">
        <v>70</v>
      </c>
      <c r="I61" s="7">
        <f t="shared" si="2"/>
        <v>0.96885813148788924</v>
      </c>
      <c r="J61" s="2">
        <v>74</v>
      </c>
      <c r="K61" s="7">
        <f t="shared" si="3"/>
        <v>1.0242214532871972</v>
      </c>
      <c r="L61" s="2">
        <v>76</v>
      </c>
      <c r="M61" s="7">
        <f t="shared" si="4"/>
        <v>1.0519031141868511</v>
      </c>
      <c r="N61" s="2">
        <v>80</v>
      </c>
      <c r="O61" s="7">
        <f t="shared" si="5"/>
        <v>1.1072664359861593</v>
      </c>
      <c r="P61" s="2">
        <v>76</v>
      </c>
      <c r="Q61" s="7">
        <f t="shared" si="6"/>
        <v>1.0519031141868511</v>
      </c>
      <c r="R61" s="2">
        <v>68</v>
      </c>
      <c r="S61" s="7">
        <f t="shared" si="7"/>
        <v>0.94117647058823528</v>
      </c>
      <c r="T61" s="2">
        <v>79</v>
      </c>
      <c r="U61" s="7">
        <f t="shared" si="8"/>
        <v>1.0934256055363323</v>
      </c>
      <c r="V61" s="2">
        <v>64</v>
      </c>
      <c r="W61" s="7">
        <f t="shared" si="9"/>
        <v>0.88581314878892736</v>
      </c>
    </row>
    <row r="62" spans="1:23" x14ac:dyDescent="0.25">
      <c r="A62" s="2" t="s">
        <v>5</v>
      </c>
      <c r="B62" s="2" t="s">
        <v>66</v>
      </c>
      <c r="C62" s="30">
        <v>29</v>
      </c>
      <c r="D62" s="2">
        <v>23</v>
      </c>
      <c r="E62" s="7">
        <f t="shared" si="0"/>
        <v>0.7931034482758621</v>
      </c>
      <c r="F62" s="2">
        <v>16</v>
      </c>
      <c r="G62" s="7">
        <f t="shared" si="1"/>
        <v>0.55172413793103448</v>
      </c>
      <c r="H62" s="2">
        <v>16</v>
      </c>
      <c r="I62" s="7">
        <f t="shared" si="2"/>
        <v>0.55172413793103448</v>
      </c>
      <c r="J62" s="2">
        <v>26</v>
      </c>
      <c r="K62" s="7">
        <f t="shared" si="3"/>
        <v>0.89655172413793105</v>
      </c>
      <c r="L62" s="2">
        <v>29</v>
      </c>
      <c r="M62" s="7">
        <f t="shared" si="4"/>
        <v>1</v>
      </c>
      <c r="N62" s="2">
        <v>29</v>
      </c>
      <c r="O62" s="7">
        <f t="shared" si="5"/>
        <v>1</v>
      </c>
      <c r="P62" s="2">
        <v>41</v>
      </c>
      <c r="Q62" s="7">
        <f t="shared" si="6"/>
        <v>1.4137931034482758</v>
      </c>
      <c r="R62" s="2">
        <v>30</v>
      </c>
      <c r="S62" s="7">
        <f t="shared" si="7"/>
        <v>1.0344827586206897</v>
      </c>
      <c r="T62" s="2">
        <v>24</v>
      </c>
      <c r="U62" s="7">
        <f t="shared" si="8"/>
        <v>0.82758620689655171</v>
      </c>
      <c r="V62" s="2">
        <v>23</v>
      </c>
      <c r="W62" s="7">
        <f t="shared" si="9"/>
        <v>0.7931034482758621</v>
      </c>
    </row>
    <row r="63" spans="1:23" x14ac:dyDescent="0.25">
      <c r="A63" s="2" t="s">
        <v>2</v>
      </c>
      <c r="B63" s="2" t="s">
        <v>67</v>
      </c>
      <c r="C63" s="30">
        <v>29.25</v>
      </c>
      <c r="D63" s="2">
        <v>24</v>
      </c>
      <c r="E63" s="7">
        <f t="shared" si="0"/>
        <v>0.82051282051282048</v>
      </c>
      <c r="F63" s="2">
        <v>23</v>
      </c>
      <c r="G63" s="7">
        <f t="shared" si="1"/>
        <v>0.78632478632478631</v>
      </c>
      <c r="H63" s="2">
        <v>23</v>
      </c>
      <c r="I63" s="7">
        <f t="shared" si="2"/>
        <v>0.78632478632478631</v>
      </c>
      <c r="J63" s="2">
        <v>18</v>
      </c>
      <c r="K63" s="7">
        <f t="shared" si="3"/>
        <v>0.61538461538461542</v>
      </c>
      <c r="L63" s="2">
        <v>20</v>
      </c>
      <c r="M63" s="7">
        <f t="shared" si="4"/>
        <v>0.68376068376068377</v>
      </c>
      <c r="N63" s="2">
        <v>25</v>
      </c>
      <c r="O63" s="7">
        <f t="shared" si="5"/>
        <v>0.85470085470085466</v>
      </c>
      <c r="P63" s="2">
        <v>33</v>
      </c>
      <c r="Q63" s="7">
        <f t="shared" si="6"/>
        <v>1.1282051282051282</v>
      </c>
      <c r="R63" s="2">
        <v>26</v>
      </c>
      <c r="S63" s="7">
        <f t="shared" si="7"/>
        <v>0.88888888888888884</v>
      </c>
      <c r="T63" s="2">
        <v>25</v>
      </c>
      <c r="U63" s="7">
        <f t="shared" si="8"/>
        <v>0.85470085470085466</v>
      </c>
      <c r="V63" s="2">
        <v>20</v>
      </c>
      <c r="W63" s="7">
        <f t="shared" si="9"/>
        <v>0.68376068376068377</v>
      </c>
    </row>
    <row r="64" spans="1:23" x14ac:dyDescent="0.25">
      <c r="A64" s="2" t="s">
        <v>2</v>
      </c>
      <c r="B64" s="2" t="s">
        <v>68</v>
      </c>
      <c r="C64" s="30">
        <v>178.75</v>
      </c>
      <c r="D64" s="2">
        <v>153</v>
      </c>
      <c r="E64" s="7">
        <f t="shared" si="0"/>
        <v>0.85594405594405598</v>
      </c>
      <c r="F64" s="2">
        <v>130</v>
      </c>
      <c r="G64" s="7">
        <f t="shared" si="1"/>
        <v>0.72727272727272729</v>
      </c>
      <c r="H64" s="2">
        <v>133</v>
      </c>
      <c r="I64" s="7">
        <f t="shared" si="2"/>
        <v>0.74405594405594411</v>
      </c>
      <c r="J64" s="2">
        <v>156</v>
      </c>
      <c r="K64" s="7">
        <f t="shared" si="3"/>
        <v>0.87272727272727268</v>
      </c>
      <c r="L64" s="2">
        <v>160</v>
      </c>
      <c r="M64" s="7">
        <f t="shared" si="4"/>
        <v>0.8951048951048951</v>
      </c>
      <c r="N64" s="2">
        <v>143</v>
      </c>
      <c r="O64" s="7">
        <f t="shared" si="5"/>
        <v>0.8</v>
      </c>
      <c r="P64" s="2">
        <v>147</v>
      </c>
      <c r="Q64" s="7">
        <f t="shared" si="6"/>
        <v>0.82237762237762235</v>
      </c>
      <c r="R64" s="2">
        <v>174</v>
      </c>
      <c r="S64" s="7">
        <f t="shared" si="7"/>
        <v>0.97342657342657346</v>
      </c>
      <c r="T64" s="2">
        <v>132</v>
      </c>
      <c r="U64" s="7">
        <f t="shared" si="8"/>
        <v>0.7384615384615385</v>
      </c>
      <c r="V64" s="2">
        <v>174</v>
      </c>
      <c r="W64" s="7">
        <f t="shared" si="9"/>
        <v>0.97342657342657346</v>
      </c>
    </row>
    <row r="65" spans="1:23" x14ac:dyDescent="0.25">
      <c r="A65" s="2" t="s">
        <v>2</v>
      </c>
      <c r="B65" s="2" t="s">
        <v>69</v>
      </c>
      <c r="C65" s="30">
        <v>78</v>
      </c>
      <c r="D65" s="2">
        <v>56</v>
      </c>
      <c r="E65" s="7">
        <f t="shared" si="0"/>
        <v>0.71794871794871795</v>
      </c>
      <c r="F65" s="2">
        <v>66</v>
      </c>
      <c r="G65" s="7">
        <f t="shared" si="1"/>
        <v>0.84615384615384615</v>
      </c>
      <c r="H65" s="2">
        <v>66</v>
      </c>
      <c r="I65" s="7">
        <f t="shared" si="2"/>
        <v>0.84615384615384615</v>
      </c>
      <c r="J65" s="2">
        <v>49</v>
      </c>
      <c r="K65" s="7">
        <f t="shared" si="3"/>
        <v>0.62820512820512819</v>
      </c>
      <c r="L65" s="2">
        <v>52</v>
      </c>
      <c r="M65" s="7">
        <f t="shared" si="4"/>
        <v>0.66666666666666663</v>
      </c>
      <c r="N65" s="2">
        <v>50</v>
      </c>
      <c r="O65" s="7">
        <f t="shared" si="5"/>
        <v>0.64102564102564108</v>
      </c>
      <c r="P65" s="2">
        <v>81</v>
      </c>
      <c r="Q65" s="7">
        <f t="shared" si="6"/>
        <v>1.0384615384615385</v>
      </c>
      <c r="R65" s="2">
        <v>52</v>
      </c>
      <c r="S65" s="7">
        <f t="shared" si="7"/>
        <v>0.66666666666666663</v>
      </c>
      <c r="T65" s="2">
        <v>62</v>
      </c>
      <c r="U65" s="7">
        <f t="shared" si="8"/>
        <v>0.79487179487179482</v>
      </c>
      <c r="V65" s="2">
        <v>47</v>
      </c>
      <c r="W65" s="7">
        <f t="shared" si="9"/>
        <v>0.60256410256410253</v>
      </c>
    </row>
    <row r="66" spans="1:23" x14ac:dyDescent="0.25">
      <c r="A66" s="2" t="s">
        <v>4</v>
      </c>
      <c r="B66" s="2" t="s">
        <v>70</v>
      </c>
      <c r="C66" s="30">
        <v>26.25</v>
      </c>
      <c r="D66" s="2">
        <v>10</v>
      </c>
      <c r="E66" s="7">
        <f t="shared" si="0"/>
        <v>0.38095238095238093</v>
      </c>
      <c r="F66" s="2">
        <v>26</v>
      </c>
      <c r="G66" s="7">
        <f t="shared" si="1"/>
        <v>0.99047619047619051</v>
      </c>
      <c r="H66" s="2">
        <v>28</v>
      </c>
      <c r="I66" s="7">
        <f t="shared" si="2"/>
        <v>1.0666666666666667</v>
      </c>
      <c r="J66" s="2">
        <v>24</v>
      </c>
      <c r="K66" s="7">
        <f t="shared" si="3"/>
        <v>0.91428571428571426</v>
      </c>
      <c r="L66" s="2">
        <v>23</v>
      </c>
      <c r="M66" s="7">
        <f t="shared" si="4"/>
        <v>0.87619047619047619</v>
      </c>
      <c r="N66" s="2">
        <v>22</v>
      </c>
      <c r="O66" s="7">
        <f t="shared" si="5"/>
        <v>0.83809523809523812</v>
      </c>
      <c r="P66" s="2">
        <v>31</v>
      </c>
      <c r="Q66" s="7">
        <f t="shared" si="6"/>
        <v>1.180952380952381</v>
      </c>
      <c r="R66" s="2">
        <v>24</v>
      </c>
      <c r="S66" s="7">
        <f t="shared" si="7"/>
        <v>0.91428571428571426</v>
      </c>
      <c r="T66" s="2">
        <v>31</v>
      </c>
      <c r="U66" s="7">
        <f t="shared" si="8"/>
        <v>1.180952380952381</v>
      </c>
      <c r="V66" s="2">
        <v>22</v>
      </c>
      <c r="W66" s="7">
        <f t="shared" si="9"/>
        <v>0.83809523809523812</v>
      </c>
    </row>
    <row r="67" spans="1:23" x14ac:dyDescent="0.25">
      <c r="A67" s="2" t="s">
        <v>4</v>
      </c>
      <c r="B67" s="2" t="s">
        <v>71</v>
      </c>
      <c r="C67" s="30">
        <v>97.5</v>
      </c>
      <c r="D67" s="2">
        <v>44</v>
      </c>
      <c r="E67" s="7">
        <f t="shared" ref="E67:E79" si="10">D67/C67</f>
        <v>0.45128205128205129</v>
      </c>
      <c r="F67" s="2">
        <v>107</v>
      </c>
      <c r="G67" s="7">
        <f t="shared" ref="G67:G79" si="11">F67/C67</f>
        <v>1.0974358974358975</v>
      </c>
      <c r="H67" s="2">
        <v>106</v>
      </c>
      <c r="I67" s="7">
        <f t="shared" ref="I67:I80" si="12">H67/C67</f>
        <v>1.0871794871794871</v>
      </c>
      <c r="J67" s="2">
        <v>79</v>
      </c>
      <c r="K67" s="7">
        <f t="shared" ref="K67:K80" si="13">J67/C67</f>
        <v>0.81025641025641026</v>
      </c>
      <c r="L67" s="2">
        <v>77</v>
      </c>
      <c r="M67" s="7">
        <f t="shared" ref="M67:M80" si="14">L67/C67</f>
        <v>0.78974358974358971</v>
      </c>
      <c r="N67" s="2">
        <v>85</v>
      </c>
      <c r="O67" s="7">
        <f t="shared" ref="O67:O80" si="15">N67/C67</f>
        <v>0.87179487179487181</v>
      </c>
      <c r="P67" s="2">
        <v>126</v>
      </c>
      <c r="Q67" s="7">
        <f t="shared" ref="Q67:Q80" si="16">P67/C67</f>
        <v>1.2923076923076924</v>
      </c>
      <c r="R67" s="2">
        <v>84</v>
      </c>
      <c r="S67" s="7">
        <f t="shared" ref="S67:S80" si="17">R67/C67</f>
        <v>0.86153846153846159</v>
      </c>
      <c r="T67" s="2">
        <v>85</v>
      </c>
      <c r="U67" s="7">
        <f t="shared" ref="U67:U80" si="18">T67/C67</f>
        <v>0.87179487179487181</v>
      </c>
      <c r="V67" s="2">
        <v>76</v>
      </c>
      <c r="W67" s="7">
        <f t="shared" ref="W67:W80" si="19">V67/C67</f>
        <v>0.77948717948717949</v>
      </c>
    </row>
    <row r="68" spans="1:23" x14ac:dyDescent="0.25">
      <c r="A68" s="2" t="s">
        <v>5</v>
      </c>
      <c r="B68" s="2" t="s">
        <v>72</v>
      </c>
      <c r="C68" s="30">
        <v>34</v>
      </c>
      <c r="D68" s="2">
        <v>24</v>
      </c>
      <c r="E68" s="7">
        <f t="shared" si="10"/>
        <v>0.70588235294117652</v>
      </c>
      <c r="F68" s="2">
        <v>34</v>
      </c>
      <c r="G68" s="7">
        <f t="shared" si="11"/>
        <v>1</v>
      </c>
      <c r="H68" s="2">
        <v>34</v>
      </c>
      <c r="I68" s="7">
        <f t="shared" si="12"/>
        <v>1</v>
      </c>
      <c r="J68" s="2">
        <v>34</v>
      </c>
      <c r="K68" s="7">
        <f t="shared" si="13"/>
        <v>1</v>
      </c>
      <c r="L68" s="2">
        <v>33</v>
      </c>
      <c r="M68" s="7">
        <f t="shared" si="14"/>
        <v>0.97058823529411764</v>
      </c>
      <c r="N68" s="2">
        <v>39</v>
      </c>
      <c r="O68" s="7">
        <f t="shared" si="15"/>
        <v>1.1470588235294117</v>
      </c>
      <c r="P68" s="2">
        <v>27</v>
      </c>
      <c r="Q68" s="7">
        <f t="shared" si="16"/>
        <v>0.79411764705882348</v>
      </c>
      <c r="R68" s="2">
        <v>20</v>
      </c>
      <c r="S68" s="7">
        <f t="shared" si="17"/>
        <v>0.58823529411764708</v>
      </c>
      <c r="T68" s="2">
        <v>35</v>
      </c>
      <c r="U68" s="7">
        <f t="shared" si="18"/>
        <v>1.0294117647058822</v>
      </c>
      <c r="V68" s="2">
        <v>20</v>
      </c>
      <c r="W68" s="7">
        <f t="shared" si="19"/>
        <v>0.58823529411764708</v>
      </c>
    </row>
    <row r="69" spans="1:23" x14ac:dyDescent="0.25">
      <c r="A69" s="2" t="s">
        <v>3</v>
      </c>
      <c r="B69" s="2" t="s">
        <v>73</v>
      </c>
      <c r="C69" s="30">
        <v>465</v>
      </c>
      <c r="D69" s="2">
        <v>407</v>
      </c>
      <c r="E69" s="7">
        <f t="shared" si="10"/>
        <v>0.87526881720430105</v>
      </c>
      <c r="F69" s="2">
        <v>416</v>
      </c>
      <c r="G69" s="7">
        <f t="shared" si="11"/>
        <v>0.89462365591397852</v>
      </c>
      <c r="H69" s="2">
        <v>411</v>
      </c>
      <c r="I69" s="7">
        <f t="shared" si="12"/>
        <v>0.88387096774193552</v>
      </c>
      <c r="J69" s="2">
        <v>386</v>
      </c>
      <c r="K69" s="7">
        <f t="shared" si="13"/>
        <v>0.8301075268817204</v>
      </c>
      <c r="L69" s="2">
        <v>369</v>
      </c>
      <c r="M69" s="7">
        <f t="shared" si="14"/>
        <v>0.79354838709677422</v>
      </c>
      <c r="N69" s="2">
        <v>370</v>
      </c>
      <c r="O69" s="7">
        <f t="shared" si="15"/>
        <v>0.79569892473118276</v>
      </c>
      <c r="P69" s="2">
        <v>367</v>
      </c>
      <c r="Q69" s="7">
        <f t="shared" si="16"/>
        <v>0.78924731182795704</v>
      </c>
      <c r="R69" s="2">
        <v>425</v>
      </c>
      <c r="S69" s="7">
        <f t="shared" si="17"/>
        <v>0.91397849462365588</v>
      </c>
      <c r="T69" s="2">
        <v>390</v>
      </c>
      <c r="U69" s="7">
        <f t="shared" si="18"/>
        <v>0.83870967741935487</v>
      </c>
      <c r="V69" s="2">
        <v>371</v>
      </c>
      <c r="W69" s="7">
        <f t="shared" si="19"/>
        <v>0.7978494623655914</v>
      </c>
    </row>
    <row r="70" spans="1:23" x14ac:dyDescent="0.25">
      <c r="A70" s="2" t="s">
        <v>4</v>
      </c>
      <c r="B70" s="2" t="s">
        <v>74</v>
      </c>
      <c r="C70" s="30">
        <v>28.5</v>
      </c>
      <c r="D70" s="2">
        <v>17</v>
      </c>
      <c r="E70" s="7">
        <f t="shared" si="10"/>
        <v>0.59649122807017541</v>
      </c>
      <c r="F70" s="2">
        <v>24</v>
      </c>
      <c r="G70" s="7">
        <f t="shared" si="11"/>
        <v>0.84210526315789469</v>
      </c>
      <c r="H70" s="2">
        <v>23</v>
      </c>
      <c r="I70" s="7">
        <f t="shared" si="12"/>
        <v>0.80701754385964908</v>
      </c>
      <c r="J70" s="2">
        <v>23</v>
      </c>
      <c r="K70" s="7">
        <f t="shared" si="13"/>
        <v>0.80701754385964908</v>
      </c>
      <c r="L70" s="2">
        <v>23</v>
      </c>
      <c r="M70" s="7">
        <f t="shared" si="14"/>
        <v>0.80701754385964908</v>
      </c>
      <c r="N70" s="2">
        <v>18</v>
      </c>
      <c r="O70" s="7">
        <f t="shared" si="15"/>
        <v>0.63157894736842102</v>
      </c>
      <c r="P70" s="2">
        <v>26</v>
      </c>
      <c r="Q70" s="7">
        <f t="shared" si="16"/>
        <v>0.91228070175438591</v>
      </c>
      <c r="R70" s="2">
        <v>31</v>
      </c>
      <c r="S70" s="7">
        <f t="shared" si="17"/>
        <v>1.0877192982456141</v>
      </c>
      <c r="T70" s="2">
        <v>29</v>
      </c>
      <c r="U70" s="7">
        <f t="shared" si="18"/>
        <v>1.0175438596491229</v>
      </c>
      <c r="V70" s="2">
        <v>43</v>
      </c>
      <c r="W70" s="7">
        <f t="shared" si="19"/>
        <v>1.5087719298245614</v>
      </c>
    </row>
    <row r="71" spans="1:23" x14ac:dyDescent="0.25">
      <c r="A71" s="2" t="s">
        <v>2</v>
      </c>
      <c r="B71" s="2" t="s">
        <v>75</v>
      </c>
      <c r="C71" s="30">
        <v>1855.25</v>
      </c>
      <c r="D71" s="2">
        <v>2042</v>
      </c>
      <c r="E71" s="7">
        <f t="shared" si="10"/>
        <v>1.1006602883708394</v>
      </c>
      <c r="F71" s="2">
        <v>1648</v>
      </c>
      <c r="G71" s="7">
        <f t="shared" si="11"/>
        <v>0.88828998787225444</v>
      </c>
      <c r="H71" s="2">
        <v>1638</v>
      </c>
      <c r="I71" s="7">
        <f t="shared" si="12"/>
        <v>0.88289987872254416</v>
      </c>
      <c r="J71" s="2">
        <v>1662</v>
      </c>
      <c r="K71" s="7">
        <f t="shared" si="13"/>
        <v>0.8958361406818488</v>
      </c>
      <c r="L71" s="2">
        <v>1545</v>
      </c>
      <c r="M71" s="7">
        <f t="shared" si="14"/>
        <v>0.83277186363023847</v>
      </c>
      <c r="N71" s="2">
        <v>1585</v>
      </c>
      <c r="O71" s="7">
        <f t="shared" si="15"/>
        <v>0.85433230022907969</v>
      </c>
      <c r="P71" s="2">
        <v>1438</v>
      </c>
      <c r="Q71" s="7">
        <f t="shared" si="16"/>
        <v>0.77509769572833853</v>
      </c>
      <c r="R71" s="2">
        <v>1663</v>
      </c>
      <c r="S71" s="7">
        <f t="shared" si="17"/>
        <v>0.8963751515968198</v>
      </c>
      <c r="T71" s="2">
        <v>1601</v>
      </c>
      <c r="U71" s="7">
        <f t="shared" si="18"/>
        <v>0.86295647486861604</v>
      </c>
      <c r="V71" s="2">
        <v>1284</v>
      </c>
      <c r="W71" s="7">
        <f t="shared" si="19"/>
        <v>0.69209001482280019</v>
      </c>
    </row>
    <row r="72" spans="1:23" x14ac:dyDescent="0.25">
      <c r="A72" s="2" t="s">
        <v>4</v>
      </c>
      <c r="B72" s="2" t="s">
        <v>76</v>
      </c>
      <c r="C72" s="30">
        <v>113.75</v>
      </c>
      <c r="D72" s="2">
        <v>3</v>
      </c>
      <c r="E72" s="7">
        <f t="shared" si="10"/>
        <v>2.6373626373626374E-2</v>
      </c>
      <c r="F72" s="2">
        <v>107</v>
      </c>
      <c r="G72" s="7">
        <f t="shared" si="11"/>
        <v>0.94065934065934065</v>
      </c>
      <c r="H72" s="2">
        <v>107</v>
      </c>
      <c r="I72" s="7">
        <f t="shared" si="12"/>
        <v>0.94065934065934065</v>
      </c>
      <c r="J72" s="2">
        <v>108</v>
      </c>
      <c r="K72" s="7">
        <f t="shared" si="13"/>
        <v>0.94945054945054941</v>
      </c>
      <c r="L72" s="2">
        <v>103</v>
      </c>
      <c r="M72" s="7">
        <f t="shared" si="14"/>
        <v>0.9054945054945055</v>
      </c>
      <c r="N72" s="2">
        <v>103</v>
      </c>
      <c r="O72" s="7">
        <f t="shared" si="15"/>
        <v>0.9054945054945055</v>
      </c>
      <c r="P72" s="2">
        <v>97</v>
      </c>
      <c r="Q72" s="7">
        <f t="shared" si="16"/>
        <v>0.85274725274725272</v>
      </c>
      <c r="R72" s="2">
        <v>99</v>
      </c>
      <c r="S72" s="7">
        <f t="shared" si="17"/>
        <v>0.87032967032967035</v>
      </c>
      <c r="T72" s="2">
        <v>107</v>
      </c>
      <c r="U72" s="7">
        <f t="shared" si="18"/>
        <v>0.94065934065934065</v>
      </c>
      <c r="V72" s="2">
        <v>84</v>
      </c>
      <c r="W72" s="7">
        <f t="shared" si="19"/>
        <v>0.7384615384615385</v>
      </c>
    </row>
    <row r="73" spans="1:23" x14ac:dyDescent="0.25">
      <c r="A73" s="2" t="s">
        <v>5</v>
      </c>
      <c r="B73" s="2" t="s">
        <v>77</v>
      </c>
      <c r="C73" s="30">
        <v>61.5</v>
      </c>
      <c r="D73" s="2">
        <v>9</v>
      </c>
      <c r="E73" s="7">
        <f t="shared" si="10"/>
        <v>0.14634146341463414</v>
      </c>
      <c r="F73" s="2">
        <v>62</v>
      </c>
      <c r="G73" s="7">
        <f t="shared" si="11"/>
        <v>1.0081300813008129</v>
      </c>
      <c r="H73" s="2">
        <v>61</v>
      </c>
      <c r="I73" s="7">
        <f t="shared" si="12"/>
        <v>0.99186991869918695</v>
      </c>
      <c r="J73" s="2">
        <v>58</v>
      </c>
      <c r="K73" s="7">
        <f t="shared" si="13"/>
        <v>0.94308943089430897</v>
      </c>
      <c r="L73" s="2">
        <v>60</v>
      </c>
      <c r="M73" s="7">
        <f t="shared" si="14"/>
        <v>0.97560975609756095</v>
      </c>
      <c r="N73" s="2">
        <v>63</v>
      </c>
      <c r="O73" s="7">
        <f t="shared" si="15"/>
        <v>1.024390243902439</v>
      </c>
      <c r="P73" s="2">
        <v>68</v>
      </c>
      <c r="Q73" s="7">
        <f t="shared" si="16"/>
        <v>1.1056910569105691</v>
      </c>
      <c r="R73" s="2">
        <v>55</v>
      </c>
      <c r="S73" s="7">
        <f t="shared" si="17"/>
        <v>0.89430894308943087</v>
      </c>
      <c r="T73" s="2">
        <v>51</v>
      </c>
      <c r="U73" s="7">
        <f t="shared" si="18"/>
        <v>0.82926829268292679</v>
      </c>
      <c r="V73" s="2">
        <v>46</v>
      </c>
      <c r="W73" s="7">
        <f t="shared" si="19"/>
        <v>0.74796747967479671</v>
      </c>
    </row>
    <row r="74" spans="1:23" x14ac:dyDescent="0.25">
      <c r="A74" s="2" t="s">
        <v>2</v>
      </c>
      <c r="B74" s="2" t="s">
        <v>78</v>
      </c>
      <c r="C74" s="30">
        <v>84.5</v>
      </c>
      <c r="D74" s="2">
        <v>140</v>
      </c>
      <c r="E74" s="7">
        <f t="shared" si="10"/>
        <v>1.6568047337278107</v>
      </c>
      <c r="F74" s="2">
        <v>108</v>
      </c>
      <c r="G74" s="7">
        <f t="shared" si="11"/>
        <v>1.2781065088757397</v>
      </c>
      <c r="H74" s="2">
        <v>108</v>
      </c>
      <c r="I74" s="7">
        <f t="shared" si="12"/>
        <v>1.2781065088757397</v>
      </c>
      <c r="J74" s="2">
        <v>93</v>
      </c>
      <c r="K74" s="7">
        <f t="shared" si="13"/>
        <v>1.1005917159763314</v>
      </c>
      <c r="L74" s="2">
        <v>91</v>
      </c>
      <c r="M74" s="7">
        <f t="shared" si="14"/>
        <v>1.0769230769230769</v>
      </c>
      <c r="N74" s="2">
        <v>100</v>
      </c>
      <c r="O74" s="7">
        <f t="shared" si="15"/>
        <v>1.1834319526627219</v>
      </c>
      <c r="P74" s="2">
        <v>103</v>
      </c>
      <c r="Q74" s="7">
        <f t="shared" si="16"/>
        <v>1.2189349112426036</v>
      </c>
      <c r="R74" s="2">
        <v>93</v>
      </c>
      <c r="S74" s="7">
        <f t="shared" si="17"/>
        <v>1.1005917159763314</v>
      </c>
      <c r="T74" s="2">
        <v>76</v>
      </c>
      <c r="U74" s="7">
        <f t="shared" si="18"/>
        <v>0.89940828402366868</v>
      </c>
      <c r="V74" s="2">
        <v>89</v>
      </c>
      <c r="W74" s="7">
        <f t="shared" si="19"/>
        <v>1.0532544378698225</v>
      </c>
    </row>
    <row r="75" spans="1:23" x14ac:dyDescent="0.25">
      <c r="A75" s="2" t="s">
        <v>2</v>
      </c>
      <c r="B75" s="2" t="s">
        <v>79</v>
      </c>
      <c r="C75" s="30">
        <v>251.5</v>
      </c>
      <c r="D75" s="2">
        <v>68</v>
      </c>
      <c r="E75" s="7">
        <f t="shared" si="10"/>
        <v>0.27037773359840955</v>
      </c>
      <c r="F75" s="2">
        <v>185</v>
      </c>
      <c r="G75" s="7">
        <f t="shared" si="11"/>
        <v>0.73558648111332003</v>
      </c>
      <c r="H75" s="2">
        <v>183</v>
      </c>
      <c r="I75" s="7">
        <f t="shared" si="12"/>
        <v>0.72763419483101388</v>
      </c>
      <c r="J75" s="2">
        <v>200</v>
      </c>
      <c r="K75" s="7">
        <f t="shared" si="13"/>
        <v>0.79522862823061635</v>
      </c>
      <c r="L75" s="2">
        <v>187</v>
      </c>
      <c r="M75" s="7">
        <f t="shared" si="14"/>
        <v>0.74353876739562619</v>
      </c>
      <c r="N75" s="2">
        <v>205</v>
      </c>
      <c r="O75" s="7">
        <f t="shared" si="15"/>
        <v>0.81510934393638168</v>
      </c>
      <c r="P75" s="2">
        <v>188</v>
      </c>
      <c r="Q75" s="7">
        <f t="shared" si="16"/>
        <v>0.74751491053677932</v>
      </c>
      <c r="R75" s="2">
        <v>235</v>
      </c>
      <c r="S75" s="7">
        <f t="shared" si="17"/>
        <v>0.93439363817097421</v>
      </c>
      <c r="T75" s="2">
        <v>192</v>
      </c>
      <c r="U75" s="7">
        <f t="shared" si="18"/>
        <v>0.76341948310139163</v>
      </c>
      <c r="V75" s="2">
        <v>168</v>
      </c>
      <c r="W75" s="7">
        <f t="shared" si="19"/>
        <v>0.66799204771371767</v>
      </c>
    </row>
    <row r="76" spans="1:23" x14ac:dyDescent="0.25">
      <c r="A76" s="2" t="s">
        <v>3</v>
      </c>
      <c r="B76" s="2" t="s">
        <v>80</v>
      </c>
      <c r="C76" s="30">
        <v>26</v>
      </c>
      <c r="D76" s="2">
        <v>25</v>
      </c>
      <c r="E76" s="7">
        <f t="shared" si="10"/>
        <v>0.96153846153846156</v>
      </c>
      <c r="F76" s="2">
        <v>31</v>
      </c>
      <c r="G76" s="7">
        <f t="shared" si="11"/>
        <v>1.1923076923076923</v>
      </c>
      <c r="H76" s="2">
        <v>31</v>
      </c>
      <c r="I76" s="7">
        <f t="shared" si="12"/>
        <v>1.1923076923076923</v>
      </c>
      <c r="J76" s="2">
        <v>30</v>
      </c>
      <c r="K76" s="7">
        <f t="shared" si="13"/>
        <v>1.1538461538461537</v>
      </c>
      <c r="L76" s="2">
        <v>25</v>
      </c>
      <c r="M76" s="7">
        <f t="shared" si="14"/>
        <v>0.96153846153846156</v>
      </c>
      <c r="N76" s="2">
        <v>24</v>
      </c>
      <c r="O76" s="7">
        <f t="shared" si="15"/>
        <v>0.92307692307692313</v>
      </c>
      <c r="P76" s="2">
        <v>39</v>
      </c>
      <c r="Q76" s="7">
        <f t="shared" si="16"/>
        <v>1.5</v>
      </c>
      <c r="R76" s="2">
        <v>35</v>
      </c>
      <c r="S76" s="7">
        <f t="shared" si="17"/>
        <v>1.3461538461538463</v>
      </c>
      <c r="T76" s="2">
        <v>27</v>
      </c>
      <c r="U76" s="7">
        <f t="shared" si="18"/>
        <v>1.0384615384615385</v>
      </c>
      <c r="V76" s="2">
        <v>33</v>
      </c>
      <c r="W76" s="7">
        <f t="shared" si="19"/>
        <v>1.2692307692307692</v>
      </c>
    </row>
    <row r="77" spans="1:23" x14ac:dyDescent="0.25">
      <c r="A77" s="2" t="s">
        <v>4</v>
      </c>
      <c r="B77" s="2" t="s">
        <v>81</v>
      </c>
      <c r="C77" s="30">
        <v>52.75</v>
      </c>
      <c r="D77" s="2">
        <v>22</v>
      </c>
      <c r="E77" s="7">
        <f t="shared" si="10"/>
        <v>0.41706161137440756</v>
      </c>
      <c r="F77" s="2">
        <v>60</v>
      </c>
      <c r="G77" s="7">
        <f t="shared" si="11"/>
        <v>1.1374407582938388</v>
      </c>
      <c r="H77" s="2">
        <v>55</v>
      </c>
      <c r="I77" s="7">
        <f t="shared" si="12"/>
        <v>1.0426540284360191</v>
      </c>
      <c r="J77" s="2">
        <v>57</v>
      </c>
      <c r="K77" s="7">
        <f t="shared" si="13"/>
        <v>1.080568720379147</v>
      </c>
      <c r="L77" s="2">
        <v>56</v>
      </c>
      <c r="M77" s="7">
        <f t="shared" si="14"/>
        <v>1.061611374407583</v>
      </c>
      <c r="N77" s="2">
        <v>58</v>
      </c>
      <c r="O77" s="7">
        <f t="shared" si="15"/>
        <v>1.0995260663507109</v>
      </c>
      <c r="P77" s="2">
        <v>52</v>
      </c>
      <c r="Q77" s="7">
        <f t="shared" si="16"/>
        <v>0.98578199052132698</v>
      </c>
      <c r="R77" s="2">
        <v>67</v>
      </c>
      <c r="S77" s="7">
        <f t="shared" si="17"/>
        <v>1.2701421800947867</v>
      </c>
      <c r="T77" s="2">
        <v>53</v>
      </c>
      <c r="U77" s="7">
        <f t="shared" si="18"/>
        <v>1.0047393364928909</v>
      </c>
      <c r="V77" s="2">
        <v>55</v>
      </c>
      <c r="W77" s="7">
        <f t="shared" si="19"/>
        <v>1.0426540284360191</v>
      </c>
    </row>
    <row r="78" spans="1:23" x14ac:dyDescent="0.25">
      <c r="A78" s="2" t="s">
        <v>2</v>
      </c>
      <c r="B78" s="2" t="s">
        <v>82</v>
      </c>
      <c r="C78" s="30">
        <v>1481.25</v>
      </c>
      <c r="D78" s="2">
        <v>1292</v>
      </c>
      <c r="E78" s="7">
        <f t="shared" si="10"/>
        <v>0.87223628691983124</v>
      </c>
      <c r="F78" s="2">
        <v>1144</v>
      </c>
      <c r="G78" s="7">
        <f t="shared" si="11"/>
        <v>0.77232067510548519</v>
      </c>
      <c r="H78" s="2">
        <v>1154</v>
      </c>
      <c r="I78" s="7">
        <f t="shared" si="12"/>
        <v>0.77907172995780594</v>
      </c>
      <c r="J78" s="2">
        <v>1083</v>
      </c>
      <c r="K78" s="7">
        <f t="shared" si="13"/>
        <v>0.73113924050632917</v>
      </c>
      <c r="L78" s="2">
        <v>1055</v>
      </c>
      <c r="M78" s="7">
        <f t="shared" si="14"/>
        <v>0.71223628691983121</v>
      </c>
      <c r="N78" s="2">
        <v>1076</v>
      </c>
      <c r="O78" s="7">
        <f t="shared" si="15"/>
        <v>0.72641350210970468</v>
      </c>
      <c r="P78" s="2">
        <v>1174</v>
      </c>
      <c r="Q78" s="7">
        <f t="shared" si="16"/>
        <v>0.79257383966244721</v>
      </c>
      <c r="R78" s="2">
        <v>1223</v>
      </c>
      <c r="S78" s="7">
        <f t="shared" si="17"/>
        <v>0.82565400843881853</v>
      </c>
      <c r="T78" s="2">
        <v>1060</v>
      </c>
      <c r="U78" s="7">
        <f t="shared" si="18"/>
        <v>0.71561181434599153</v>
      </c>
      <c r="V78" s="2">
        <v>926</v>
      </c>
      <c r="W78" s="7">
        <f t="shared" si="19"/>
        <v>0.62514767932489457</v>
      </c>
    </row>
    <row r="79" spans="1:23" x14ac:dyDescent="0.25">
      <c r="A79" s="2" t="s">
        <v>2</v>
      </c>
      <c r="B79" s="2" t="s">
        <v>83</v>
      </c>
      <c r="C79" s="30">
        <v>986.75</v>
      </c>
      <c r="D79" s="2">
        <v>1871</v>
      </c>
      <c r="E79" s="7">
        <f t="shared" si="10"/>
        <v>1.8961236382062325</v>
      </c>
      <c r="F79" s="2">
        <v>931</v>
      </c>
      <c r="G79" s="7">
        <f t="shared" si="11"/>
        <v>0.9435013934633899</v>
      </c>
      <c r="H79" s="2">
        <v>931</v>
      </c>
      <c r="I79" s="7">
        <f t="shared" si="12"/>
        <v>0.9435013934633899</v>
      </c>
      <c r="J79" s="2">
        <v>858</v>
      </c>
      <c r="K79" s="7">
        <f t="shared" si="13"/>
        <v>0.8695211553078287</v>
      </c>
      <c r="L79" s="2">
        <v>811</v>
      </c>
      <c r="M79" s="7">
        <f t="shared" si="14"/>
        <v>0.82189004307068658</v>
      </c>
      <c r="N79" s="2">
        <v>840</v>
      </c>
      <c r="O79" s="7">
        <f t="shared" si="15"/>
        <v>0.85127945274892325</v>
      </c>
      <c r="P79" s="2">
        <v>707</v>
      </c>
      <c r="Q79" s="7">
        <f t="shared" si="16"/>
        <v>0.71649353939701044</v>
      </c>
      <c r="R79" s="2">
        <v>949</v>
      </c>
      <c r="S79" s="7">
        <f t="shared" si="17"/>
        <v>0.96174309602229546</v>
      </c>
      <c r="T79" s="2">
        <v>831</v>
      </c>
      <c r="U79" s="7">
        <f t="shared" si="18"/>
        <v>0.84215860146947052</v>
      </c>
      <c r="V79" s="2">
        <v>758</v>
      </c>
      <c r="W79" s="7">
        <f t="shared" si="19"/>
        <v>0.76817836331390932</v>
      </c>
    </row>
    <row r="80" spans="1:23" x14ac:dyDescent="0.25">
      <c r="A80" s="58" t="s">
        <v>84</v>
      </c>
      <c r="B80" s="58"/>
      <c r="C80" s="59">
        <f>SUM(C2:C79)</f>
        <v>13108.25</v>
      </c>
      <c r="D80" s="58">
        <f>SUM(D2:D79)</f>
        <v>11629</v>
      </c>
      <c r="E80" s="60">
        <f>D80/C80</f>
        <v>0.88715122155894188</v>
      </c>
      <c r="F80" s="58">
        <f>SUM(F2:F79)</f>
        <v>11643</v>
      </c>
      <c r="G80" s="60">
        <f>F80/C80</f>
        <v>0.8882192512349093</v>
      </c>
      <c r="H80" s="58">
        <f>SUM(H2:H79)</f>
        <v>11609</v>
      </c>
      <c r="I80" s="60">
        <f t="shared" si="12"/>
        <v>0.88562546487898841</v>
      </c>
      <c r="J80" s="58">
        <f>SUM(J2:J79)</f>
        <v>11355</v>
      </c>
      <c r="K80" s="60">
        <f t="shared" si="13"/>
        <v>0.86624835504357944</v>
      </c>
      <c r="L80" s="58">
        <f>SUM(L2:L79)</f>
        <v>10954</v>
      </c>
      <c r="M80" s="60">
        <f t="shared" si="14"/>
        <v>0.83565693361051241</v>
      </c>
      <c r="N80" s="58">
        <f>SUM(N2:N79)</f>
        <v>11164</v>
      </c>
      <c r="O80" s="60">
        <f t="shared" si="15"/>
        <v>0.85167737875002381</v>
      </c>
      <c r="P80" s="58">
        <f>SUM(P2:P79)</f>
        <v>11091</v>
      </c>
      <c r="Q80" s="60">
        <f t="shared" si="16"/>
        <v>0.84610836686819368</v>
      </c>
      <c r="R80" s="58">
        <f>SUM(R2:R79)</f>
        <v>11776</v>
      </c>
      <c r="S80" s="60">
        <f t="shared" si="17"/>
        <v>0.89836553315659984</v>
      </c>
      <c r="T80" s="58">
        <f>SUM(T2:T79)</f>
        <v>10783</v>
      </c>
      <c r="U80" s="60">
        <f t="shared" si="18"/>
        <v>0.82261171399691035</v>
      </c>
      <c r="V80" s="58">
        <f>SUM(V2:V79)</f>
        <v>10020</v>
      </c>
      <c r="W80" s="60">
        <f t="shared" si="19"/>
        <v>0.76440409665668563</v>
      </c>
    </row>
    <row r="82" spans="1:3" x14ac:dyDescent="0.25">
      <c r="A82" s="31" t="s">
        <v>164</v>
      </c>
      <c r="B82" s="8"/>
      <c r="C82" s="8"/>
    </row>
    <row r="83" spans="1:3" x14ac:dyDescent="0.25">
      <c r="A83" s="31" t="s">
        <v>165</v>
      </c>
      <c r="B83" s="8"/>
      <c r="C83" s="8"/>
    </row>
    <row r="84" spans="1:3" x14ac:dyDescent="0.25">
      <c r="A84" s="11" t="s">
        <v>109</v>
      </c>
    </row>
    <row r="85" spans="1:3" x14ac:dyDescent="0.25">
      <c r="A85" s="42" t="s">
        <v>110</v>
      </c>
    </row>
    <row r="86" spans="1:3" x14ac:dyDescent="0.25">
      <c r="A86" s="42" t="s">
        <v>88</v>
      </c>
    </row>
    <row r="87" spans="1:3" ht="17.25" x14ac:dyDescent="0.25">
      <c r="A87" s="1" t="s">
        <v>89</v>
      </c>
    </row>
    <row r="88" spans="1:3" x14ac:dyDescent="0.25">
      <c r="A88" s="42" t="s">
        <v>90</v>
      </c>
    </row>
    <row r="89" spans="1:3" x14ac:dyDescent="0.25">
      <c r="A89" s="42" t="s">
        <v>91</v>
      </c>
    </row>
  </sheetData>
  <autoFilter ref="A1:W80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6"/>
  <sheetViews>
    <sheetView workbookViewId="0">
      <pane ySplit="1" topLeftCell="A2" activePane="bottomLeft" state="frozen"/>
      <selection pane="bottomLeft" activeCell="D1" sqref="D1"/>
    </sheetView>
  </sheetViews>
  <sheetFormatPr defaultRowHeight="15" x14ac:dyDescent="0.25"/>
  <cols>
    <col min="1" max="1" width="18.140625" customWidth="1"/>
    <col min="2" max="2" width="23.85546875" bestFit="1" customWidth="1"/>
    <col min="3" max="3" width="14.140625" customWidth="1"/>
    <col min="4" max="4" width="14.140625" style="42" customWidth="1"/>
    <col min="5" max="5" width="12" customWidth="1"/>
    <col min="6" max="22" width="13" customWidth="1"/>
  </cols>
  <sheetData>
    <row r="1" spans="1:22" ht="59.25" customHeight="1" x14ac:dyDescent="0.25">
      <c r="A1" s="3" t="s">
        <v>0</v>
      </c>
      <c r="B1" s="3" t="s">
        <v>1</v>
      </c>
      <c r="C1" s="6" t="s">
        <v>121</v>
      </c>
      <c r="D1" s="46" t="s">
        <v>122</v>
      </c>
      <c r="E1" s="4" t="s">
        <v>123</v>
      </c>
      <c r="F1" s="5" t="s">
        <v>132</v>
      </c>
      <c r="G1" s="4" t="s">
        <v>124</v>
      </c>
      <c r="H1" s="5" t="s">
        <v>133</v>
      </c>
      <c r="I1" s="4" t="s">
        <v>125</v>
      </c>
      <c r="J1" s="5" t="s">
        <v>134</v>
      </c>
      <c r="K1" s="4" t="s">
        <v>126</v>
      </c>
      <c r="L1" s="5" t="s">
        <v>135</v>
      </c>
      <c r="M1" s="4" t="s">
        <v>127</v>
      </c>
      <c r="N1" s="5" t="s">
        <v>136</v>
      </c>
      <c r="O1" s="4" t="s">
        <v>128</v>
      </c>
      <c r="P1" s="5" t="s">
        <v>137</v>
      </c>
      <c r="Q1" s="4" t="s">
        <v>129</v>
      </c>
      <c r="R1" s="45" t="s">
        <v>138</v>
      </c>
      <c r="S1" s="4" t="s">
        <v>130</v>
      </c>
      <c r="T1" s="5" t="s">
        <v>139</v>
      </c>
      <c r="U1" s="4" t="s">
        <v>131</v>
      </c>
      <c r="V1" s="5" t="s">
        <v>140</v>
      </c>
    </row>
    <row r="2" spans="1:22" x14ac:dyDescent="0.25">
      <c r="A2" s="2" t="s">
        <v>2</v>
      </c>
      <c r="B2" s="2" t="s">
        <v>6</v>
      </c>
      <c r="C2" s="30">
        <v>105.25</v>
      </c>
      <c r="D2" s="30">
        <v>103</v>
      </c>
      <c r="E2" s="2">
        <v>72</v>
      </c>
      <c r="F2" s="7">
        <f>E2/C2</f>
        <v>0.68408551068883605</v>
      </c>
      <c r="G2" s="2">
        <v>66</v>
      </c>
      <c r="H2" s="7">
        <f>G2/C2</f>
        <v>0.62707838479809974</v>
      </c>
      <c r="I2" s="2">
        <v>86</v>
      </c>
      <c r="J2" s="7">
        <f>I2/D2</f>
        <v>0.83495145631067957</v>
      </c>
      <c r="K2" s="2">
        <v>96</v>
      </c>
      <c r="L2" s="7">
        <f>K2/C2</f>
        <v>0.91211401425178151</v>
      </c>
      <c r="M2" s="2">
        <v>86</v>
      </c>
      <c r="N2" s="7">
        <f>M2/D2</f>
        <v>0.83495145631067957</v>
      </c>
      <c r="O2" s="2">
        <v>92</v>
      </c>
      <c r="P2" s="7">
        <f>O2/C2</f>
        <v>0.87410926365795727</v>
      </c>
      <c r="Q2" s="2">
        <v>79</v>
      </c>
      <c r="R2" s="7">
        <f>Q2/D2</f>
        <v>0.76699029126213591</v>
      </c>
      <c r="S2" s="2">
        <v>109</v>
      </c>
      <c r="T2" s="7">
        <f>S2/C2</f>
        <v>1.0356294536817101</v>
      </c>
      <c r="U2" s="2">
        <v>90</v>
      </c>
      <c r="V2" s="7">
        <f>U2/D2</f>
        <v>0.87378640776699024</v>
      </c>
    </row>
    <row r="3" spans="1:22" x14ac:dyDescent="0.25">
      <c r="A3" s="2" t="s">
        <v>3</v>
      </c>
      <c r="B3" s="2" t="s">
        <v>7</v>
      </c>
      <c r="C3" s="30">
        <v>30</v>
      </c>
      <c r="D3" s="30">
        <v>34</v>
      </c>
      <c r="E3" s="2">
        <v>39</v>
      </c>
      <c r="F3" s="7">
        <f t="shared" ref="F3:F66" si="0">E3/C3</f>
        <v>1.3</v>
      </c>
      <c r="G3" s="2">
        <v>37</v>
      </c>
      <c r="H3" s="7">
        <f t="shared" ref="H3:H66" si="1">G3/C3</f>
        <v>1.2333333333333334</v>
      </c>
      <c r="I3" s="2">
        <v>31</v>
      </c>
      <c r="J3" s="7">
        <f t="shared" ref="J3:J66" si="2">I3/D3</f>
        <v>0.91176470588235292</v>
      </c>
      <c r="K3" s="2">
        <v>38</v>
      </c>
      <c r="L3" s="7">
        <f t="shared" ref="L3:L66" si="3">K3/C3</f>
        <v>1.2666666666666666</v>
      </c>
      <c r="M3" s="2">
        <v>19</v>
      </c>
      <c r="N3" s="7">
        <f t="shared" ref="N3:N66" si="4">M3/D3</f>
        <v>0.55882352941176472</v>
      </c>
      <c r="O3" s="2">
        <v>38</v>
      </c>
      <c r="P3" s="7">
        <f t="shared" ref="P3:P66" si="5">O3/C3</f>
        <v>1.2666666666666666</v>
      </c>
      <c r="Q3" s="2">
        <v>24</v>
      </c>
      <c r="R3" s="7">
        <f t="shared" ref="R3:R66" si="6">Q3/D3</f>
        <v>0.70588235294117652</v>
      </c>
      <c r="S3" s="2">
        <v>36</v>
      </c>
      <c r="T3" s="7">
        <f t="shared" ref="T3:T66" si="7">S3/C3</f>
        <v>1.2</v>
      </c>
      <c r="U3" s="2">
        <v>20</v>
      </c>
      <c r="V3" s="7">
        <f t="shared" ref="V3:V66" si="8">U3/D3</f>
        <v>0.58823529411764708</v>
      </c>
    </row>
    <row r="4" spans="1:22" x14ac:dyDescent="0.25">
      <c r="A4" s="2" t="s">
        <v>4</v>
      </c>
      <c r="B4" s="2" t="s">
        <v>8</v>
      </c>
      <c r="C4" s="30">
        <v>40</v>
      </c>
      <c r="D4" s="30">
        <v>39.5</v>
      </c>
      <c r="E4" s="2">
        <v>45</v>
      </c>
      <c r="F4" s="7">
        <f t="shared" si="0"/>
        <v>1.125</v>
      </c>
      <c r="G4" s="2">
        <v>42</v>
      </c>
      <c r="H4" s="7">
        <f t="shared" si="1"/>
        <v>1.05</v>
      </c>
      <c r="I4" s="2">
        <v>26</v>
      </c>
      <c r="J4" s="7">
        <f t="shared" si="2"/>
        <v>0.65822784810126578</v>
      </c>
      <c r="K4" s="2">
        <v>34</v>
      </c>
      <c r="L4" s="7">
        <f t="shared" si="3"/>
        <v>0.85</v>
      </c>
      <c r="M4" s="2">
        <v>25</v>
      </c>
      <c r="N4" s="7">
        <f t="shared" si="4"/>
        <v>0.63291139240506333</v>
      </c>
      <c r="O4" s="2">
        <v>30</v>
      </c>
      <c r="P4" s="7">
        <f t="shared" si="5"/>
        <v>0.75</v>
      </c>
      <c r="Q4" s="2">
        <v>27</v>
      </c>
      <c r="R4" s="7">
        <f t="shared" si="6"/>
        <v>0.68354430379746833</v>
      </c>
      <c r="S4" s="2">
        <v>26</v>
      </c>
      <c r="T4" s="7">
        <f t="shared" si="7"/>
        <v>0.65</v>
      </c>
      <c r="U4" s="2">
        <v>27</v>
      </c>
      <c r="V4" s="7">
        <f t="shared" si="8"/>
        <v>0.68354430379746833</v>
      </c>
    </row>
    <row r="5" spans="1:22" x14ac:dyDescent="0.25">
      <c r="A5" s="2" t="s">
        <v>5</v>
      </c>
      <c r="B5" s="2" t="s">
        <v>9</v>
      </c>
      <c r="C5" s="30">
        <v>85.75</v>
      </c>
      <c r="D5" s="30">
        <v>90.75</v>
      </c>
      <c r="E5" s="2">
        <v>81</v>
      </c>
      <c r="F5" s="7">
        <f t="shared" si="0"/>
        <v>0.94460641399416911</v>
      </c>
      <c r="G5" s="2">
        <v>75</v>
      </c>
      <c r="H5" s="7">
        <f t="shared" si="1"/>
        <v>0.87463556851311952</v>
      </c>
      <c r="I5" s="2">
        <v>64</v>
      </c>
      <c r="J5" s="7">
        <f t="shared" si="2"/>
        <v>0.70523415977961434</v>
      </c>
      <c r="K5" s="2">
        <v>71</v>
      </c>
      <c r="L5" s="7">
        <f t="shared" si="3"/>
        <v>0.82798833819241979</v>
      </c>
      <c r="M5" s="2">
        <v>43</v>
      </c>
      <c r="N5" s="7">
        <f t="shared" si="4"/>
        <v>0.47382920110192839</v>
      </c>
      <c r="O5" s="2">
        <v>83</v>
      </c>
      <c r="P5" s="7">
        <f t="shared" si="5"/>
        <v>0.96793002915451898</v>
      </c>
      <c r="Q5" s="2">
        <v>59</v>
      </c>
      <c r="R5" s="7">
        <f t="shared" si="6"/>
        <v>0.65013774104683197</v>
      </c>
      <c r="S5" s="2">
        <v>78</v>
      </c>
      <c r="T5" s="7">
        <f t="shared" si="7"/>
        <v>0.90962099125364426</v>
      </c>
      <c r="U5" s="2">
        <v>63</v>
      </c>
      <c r="V5" s="7">
        <f t="shared" si="8"/>
        <v>0.69421487603305787</v>
      </c>
    </row>
    <row r="6" spans="1:22" x14ac:dyDescent="0.25">
      <c r="A6" s="2" t="s">
        <v>5</v>
      </c>
      <c r="B6" s="2" t="s">
        <v>10</v>
      </c>
      <c r="C6" s="30">
        <v>34.75</v>
      </c>
      <c r="D6" s="30">
        <v>44</v>
      </c>
      <c r="E6" s="2">
        <v>21</v>
      </c>
      <c r="F6" s="7">
        <f t="shared" si="0"/>
        <v>0.60431654676258995</v>
      </c>
      <c r="G6" s="2">
        <v>20</v>
      </c>
      <c r="H6" s="7">
        <f t="shared" si="1"/>
        <v>0.57553956834532372</v>
      </c>
      <c r="I6" s="2">
        <v>36</v>
      </c>
      <c r="J6" s="7">
        <f t="shared" si="2"/>
        <v>0.81818181818181823</v>
      </c>
      <c r="K6" s="2">
        <v>21</v>
      </c>
      <c r="L6" s="7">
        <f t="shared" si="3"/>
        <v>0.60431654676258995</v>
      </c>
      <c r="M6" s="2">
        <v>25</v>
      </c>
      <c r="N6" s="7">
        <f t="shared" si="4"/>
        <v>0.56818181818181823</v>
      </c>
      <c r="O6" s="2">
        <v>30</v>
      </c>
      <c r="P6" s="7">
        <f t="shared" si="5"/>
        <v>0.86330935251798557</v>
      </c>
      <c r="Q6" s="2">
        <v>27</v>
      </c>
      <c r="R6" s="7">
        <f t="shared" si="6"/>
        <v>0.61363636363636365</v>
      </c>
      <c r="S6" s="2">
        <v>34</v>
      </c>
      <c r="T6" s="7">
        <f t="shared" si="7"/>
        <v>0.97841726618705038</v>
      </c>
      <c r="U6" s="2">
        <v>35</v>
      </c>
      <c r="V6" s="7">
        <f t="shared" si="8"/>
        <v>0.79545454545454541</v>
      </c>
    </row>
    <row r="7" spans="1:22" x14ac:dyDescent="0.25">
      <c r="A7" s="2" t="s">
        <v>4</v>
      </c>
      <c r="B7" s="2" t="s">
        <v>11</v>
      </c>
      <c r="C7" s="30">
        <v>25.25</v>
      </c>
      <c r="D7" s="30">
        <v>29.5</v>
      </c>
      <c r="E7" s="2">
        <v>27</v>
      </c>
      <c r="F7" s="7">
        <f t="shared" si="0"/>
        <v>1.0693069306930694</v>
      </c>
      <c r="G7" s="2">
        <v>26</v>
      </c>
      <c r="H7" s="7">
        <f t="shared" si="1"/>
        <v>1.0297029702970297</v>
      </c>
      <c r="I7" s="2">
        <v>18</v>
      </c>
      <c r="J7" s="7">
        <f t="shared" si="2"/>
        <v>0.61016949152542377</v>
      </c>
      <c r="K7" s="2">
        <v>35</v>
      </c>
      <c r="L7" s="7">
        <f t="shared" si="3"/>
        <v>1.386138613861386</v>
      </c>
      <c r="M7" s="2">
        <v>15</v>
      </c>
      <c r="N7" s="7">
        <f t="shared" si="4"/>
        <v>0.50847457627118642</v>
      </c>
      <c r="O7" s="2">
        <v>35</v>
      </c>
      <c r="P7" s="7">
        <f t="shared" si="5"/>
        <v>1.386138613861386</v>
      </c>
      <c r="Q7" s="2">
        <v>20</v>
      </c>
      <c r="R7" s="7">
        <f t="shared" si="6"/>
        <v>0.67796610169491522</v>
      </c>
      <c r="S7" s="2">
        <v>33</v>
      </c>
      <c r="T7" s="7">
        <f t="shared" si="7"/>
        <v>1.306930693069307</v>
      </c>
      <c r="U7" s="2">
        <v>18</v>
      </c>
      <c r="V7" s="7">
        <f t="shared" si="8"/>
        <v>0.61016949152542377</v>
      </c>
    </row>
    <row r="8" spans="1:22" x14ac:dyDescent="0.25">
      <c r="A8" s="2" t="s">
        <v>5</v>
      </c>
      <c r="B8" s="2" t="s">
        <v>12</v>
      </c>
      <c r="C8" s="30">
        <v>97.25</v>
      </c>
      <c r="D8" s="30">
        <v>105</v>
      </c>
      <c r="E8" s="2">
        <v>115</v>
      </c>
      <c r="F8" s="7">
        <f t="shared" si="0"/>
        <v>1.1825192802056554</v>
      </c>
      <c r="G8" s="2">
        <v>107</v>
      </c>
      <c r="H8" s="7">
        <f t="shared" si="1"/>
        <v>1.1002570694087404</v>
      </c>
      <c r="I8" s="2">
        <v>95</v>
      </c>
      <c r="J8" s="7">
        <f t="shared" si="2"/>
        <v>0.90476190476190477</v>
      </c>
      <c r="K8" s="2">
        <v>73</v>
      </c>
      <c r="L8" s="7">
        <f t="shared" si="3"/>
        <v>0.75064267352185088</v>
      </c>
      <c r="M8" s="2">
        <v>73</v>
      </c>
      <c r="N8" s="7">
        <f t="shared" si="4"/>
        <v>0.69523809523809521</v>
      </c>
      <c r="O8" s="2">
        <v>76</v>
      </c>
      <c r="P8" s="7">
        <f t="shared" si="5"/>
        <v>0.78149100257069404</v>
      </c>
      <c r="Q8" s="2">
        <v>84</v>
      </c>
      <c r="R8" s="7">
        <f t="shared" si="6"/>
        <v>0.8</v>
      </c>
      <c r="S8" s="2">
        <v>73</v>
      </c>
      <c r="T8" s="7">
        <f t="shared" si="7"/>
        <v>0.75064267352185088</v>
      </c>
      <c r="U8" s="2">
        <v>91</v>
      </c>
      <c r="V8" s="7">
        <f t="shared" si="8"/>
        <v>0.8666666666666667</v>
      </c>
    </row>
    <row r="9" spans="1:22" x14ac:dyDescent="0.25">
      <c r="A9" s="2" t="s">
        <v>5</v>
      </c>
      <c r="B9" s="2" t="s">
        <v>13</v>
      </c>
      <c r="C9" s="30">
        <v>18.75</v>
      </c>
      <c r="D9" s="30">
        <v>24.5</v>
      </c>
      <c r="E9" s="2">
        <v>18</v>
      </c>
      <c r="F9" s="7">
        <f t="shared" si="0"/>
        <v>0.96</v>
      </c>
      <c r="G9" s="2">
        <v>16</v>
      </c>
      <c r="H9" s="7">
        <f t="shared" si="1"/>
        <v>0.85333333333333339</v>
      </c>
      <c r="I9" s="2">
        <v>0</v>
      </c>
      <c r="J9" s="7">
        <f t="shared" si="2"/>
        <v>0</v>
      </c>
      <c r="K9" s="2">
        <v>19</v>
      </c>
      <c r="L9" s="7">
        <f t="shared" si="3"/>
        <v>1.0133333333333334</v>
      </c>
      <c r="M9" s="2">
        <v>7</v>
      </c>
      <c r="N9" s="7">
        <f t="shared" si="4"/>
        <v>0.2857142857142857</v>
      </c>
      <c r="O9" s="2">
        <v>16</v>
      </c>
      <c r="P9" s="7">
        <f t="shared" si="5"/>
        <v>0.85333333333333339</v>
      </c>
      <c r="Q9" s="2">
        <v>7</v>
      </c>
      <c r="R9" s="7">
        <f t="shared" si="6"/>
        <v>0.2857142857142857</v>
      </c>
      <c r="S9" s="2">
        <v>16</v>
      </c>
      <c r="T9" s="7">
        <f t="shared" si="7"/>
        <v>0.85333333333333339</v>
      </c>
      <c r="U9" s="2">
        <v>8</v>
      </c>
      <c r="V9" s="7">
        <f t="shared" si="8"/>
        <v>0.32653061224489793</v>
      </c>
    </row>
    <row r="10" spans="1:22" x14ac:dyDescent="0.25">
      <c r="A10" s="2" t="s">
        <v>2</v>
      </c>
      <c r="B10" s="2" t="s">
        <v>14</v>
      </c>
      <c r="C10" s="30">
        <v>362.25</v>
      </c>
      <c r="D10" s="30">
        <v>402.75</v>
      </c>
      <c r="E10" s="2">
        <v>343</v>
      </c>
      <c r="F10" s="7">
        <f t="shared" si="0"/>
        <v>0.9468599033816425</v>
      </c>
      <c r="G10" s="2">
        <v>326</v>
      </c>
      <c r="H10" s="7">
        <f t="shared" si="1"/>
        <v>0.89993098688750861</v>
      </c>
      <c r="I10" s="2">
        <v>271</v>
      </c>
      <c r="J10" s="7">
        <f t="shared" si="2"/>
        <v>0.67287399130974546</v>
      </c>
      <c r="K10" s="2">
        <v>261</v>
      </c>
      <c r="L10" s="7">
        <f t="shared" si="3"/>
        <v>0.72049689440993792</v>
      </c>
      <c r="M10" s="2">
        <v>176</v>
      </c>
      <c r="N10" s="7">
        <f t="shared" si="4"/>
        <v>0.43699565487274983</v>
      </c>
      <c r="O10" s="2">
        <v>292</v>
      </c>
      <c r="P10" s="7">
        <f t="shared" si="5"/>
        <v>0.80607315389924084</v>
      </c>
      <c r="Q10" s="2">
        <v>227</v>
      </c>
      <c r="R10" s="7">
        <f t="shared" si="6"/>
        <v>0.563625077591558</v>
      </c>
      <c r="S10" s="2">
        <v>287</v>
      </c>
      <c r="T10" s="7">
        <f t="shared" si="7"/>
        <v>0.79227053140096615</v>
      </c>
      <c r="U10" s="2">
        <v>252</v>
      </c>
      <c r="V10" s="7">
        <f t="shared" si="8"/>
        <v>0.62569832402234637</v>
      </c>
    </row>
    <row r="11" spans="1:22" x14ac:dyDescent="0.25">
      <c r="A11" s="2" t="s">
        <v>5</v>
      </c>
      <c r="B11" s="2" t="s">
        <v>15</v>
      </c>
      <c r="C11" s="30">
        <v>36.25</v>
      </c>
      <c r="D11" s="30">
        <v>41</v>
      </c>
      <c r="E11" s="2">
        <v>27</v>
      </c>
      <c r="F11" s="7">
        <f t="shared" si="0"/>
        <v>0.7448275862068966</v>
      </c>
      <c r="G11" s="2">
        <v>18</v>
      </c>
      <c r="H11" s="7">
        <f t="shared" si="1"/>
        <v>0.49655172413793103</v>
      </c>
      <c r="I11" s="2">
        <v>21</v>
      </c>
      <c r="J11" s="7">
        <f t="shared" si="2"/>
        <v>0.51219512195121952</v>
      </c>
      <c r="K11" s="2">
        <v>25</v>
      </c>
      <c r="L11" s="7">
        <f t="shared" si="3"/>
        <v>0.68965517241379315</v>
      </c>
      <c r="M11" s="2">
        <v>15</v>
      </c>
      <c r="N11" s="7">
        <f t="shared" si="4"/>
        <v>0.36585365853658536</v>
      </c>
      <c r="O11" s="2">
        <v>28</v>
      </c>
      <c r="P11" s="7">
        <f t="shared" si="5"/>
        <v>0.77241379310344827</v>
      </c>
      <c r="Q11" s="2">
        <v>24</v>
      </c>
      <c r="R11" s="7">
        <f t="shared" si="6"/>
        <v>0.58536585365853655</v>
      </c>
      <c r="S11" s="2">
        <v>30</v>
      </c>
      <c r="T11" s="7">
        <f t="shared" si="7"/>
        <v>0.82758620689655171</v>
      </c>
      <c r="U11" s="2">
        <v>21</v>
      </c>
      <c r="V11" s="7">
        <f t="shared" si="8"/>
        <v>0.51219512195121952</v>
      </c>
    </row>
    <row r="12" spans="1:22" x14ac:dyDescent="0.25">
      <c r="A12" s="2" t="s">
        <v>4</v>
      </c>
      <c r="B12" s="2" t="s">
        <v>16</v>
      </c>
      <c r="C12" s="30">
        <v>95</v>
      </c>
      <c r="D12" s="30">
        <v>103</v>
      </c>
      <c r="E12" s="2">
        <v>91</v>
      </c>
      <c r="F12" s="7">
        <f t="shared" si="0"/>
        <v>0.95789473684210524</v>
      </c>
      <c r="G12" s="2">
        <v>86</v>
      </c>
      <c r="H12" s="7">
        <f t="shared" si="1"/>
        <v>0.90526315789473688</v>
      </c>
      <c r="I12" s="2">
        <v>70</v>
      </c>
      <c r="J12" s="7">
        <f t="shared" si="2"/>
        <v>0.67961165048543692</v>
      </c>
      <c r="K12" s="2">
        <v>105</v>
      </c>
      <c r="L12" s="7">
        <f t="shared" si="3"/>
        <v>1.1052631578947369</v>
      </c>
      <c r="M12" s="2">
        <v>82</v>
      </c>
      <c r="N12" s="7">
        <f t="shared" si="4"/>
        <v>0.79611650485436891</v>
      </c>
      <c r="O12" s="2">
        <v>103</v>
      </c>
      <c r="P12" s="7">
        <f t="shared" si="5"/>
        <v>1.0842105263157895</v>
      </c>
      <c r="Q12" s="2">
        <v>87</v>
      </c>
      <c r="R12" s="7">
        <f t="shared" si="6"/>
        <v>0.84466019417475724</v>
      </c>
      <c r="S12" s="2">
        <v>100</v>
      </c>
      <c r="T12" s="7">
        <f t="shared" si="7"/>
        <v>1.0526315789473684</v>
      </c>
      <c r="U12" s="2">
        <v>88</v>
      </c>
      <c r="V12" s="7">
        <f t="shared" si="8"/>
        <v>0.85436893203883491</v>
      </c>
    </row>
    <row r="13" spans="1:22" x14ac:dyDescent="0.25">
      <c r="A13" s="2" t="s">
        <v>3</v>
      </c>
      <c r="B13" s="2" t="s">
        <v>17</v>
      </c>
      <c r="C13" s="30">
        <v>158.25</v>
      </c>
      <c r="D13" s="30">
        <v>161.5</v>
      </c>
      <c r="E13" s="2">
        <v>103</v>
      </c>
      <c r="F13" s="7">
        <f t="shared" si="0"/>
        <v>0.65086887835703</v>
      </c>
      <c r="G13" s="2">
        <v>90</v>
      </c>
      <c r="H13" s="7">
        <f t="shared" si="1"/>
        <v>0.56872037914691942</v>
      </c>
      <c r="I13" s="2">
        <v>116</v>
      </c>
      <c r="J13" s="7">
        <f t="shared" si="2"/>
        <v>0.71826625386996901</v>
      </c>
      <c r="K13" s="2">
        <v>96</v>
      </c>
      <c r="L13" s="7">
        <f t="shared" si="3"/>
        <v>0.60663507109004744</v>
      </c>
      <c r="M13" s="2">
        <v>99</v>
      </c>
      <c r="N13" s="7">
        <f t="shared" si="4"/>
        <v>0.61300309597523217</v>
      </c>
      <c r="O13" s="2">
        <v>104</v>
      </c>
      <c r="P13" s="7">
        <f t="shared" si="5"/>
        <v>0.65718799368088465</v>
      </c>
      <c r="Q13" s="2">
        <v>115</v>
      </c>
      <c r="R13" s="7">
        <f t="shared" si="6"/>
        <v>0.71207430340557276</v>
      </c>
      <c r="S13" s="2">
        <v>77</v>
      </c>
      <c r="T13" s="7">
        <f t="shared" si="7"/>
        <v>0.48657187993680884</v>
      </c>
      <c r="U13" s="2">
        <v>109</v>
      </c>
      <c r="V13" s="7">
        <f t="shared" si="8"/>
        <v>0.67492260061919507</v>
      </c>
    </row>
    <row r="14" spans="1:22" x14ac:dyDescent="0.25">
      <c r="A14" s="2" t="s">
        <v>3</v>
      </c>
      <c r="B14" s="2" t="s">
        <v>18</v>
      </c>
      <c r="C14" s="30">
        <v>41.5</v>
      </c>
      <c r="D14" s="30">
        <v>54.75</v>
      </c>
      <c r="E14" s="2">
        <v>53</v>
      </c>
      <c r="F14" s="7">
        <f t="shared" si="0"/>
        <v>1.2771084337349397</v>
      </c>
      <c r="G14" s="2">
        <v>37</v>
      </c>
      <c r="H14" s="7">
        <f t="shared" si="1"/>
        <v>0.89156626506024095</v>
      </c>
      <c r="I14" s="2">
        <v>39</v>
      </c>
      <c r="J14" s="7">
        <f t="shared" si="2"/>
        <v>0.71232876712328763</v>
      </c>
      <c r="K14" s="2">
        <v>38</v>
      </c>
      <c r="L14" s="7">
        <f t="shared" si="3"/>
        <v>0.91566265060240959</v>
      </c>
      <c r="M14" s="2">
        <v>40</v>
      </c>
      <c r="N14" s="7">
        <f t="shared" si="4"/>
        <v>0.73059360730593603</v>
      </c>
      <c r="O14" s="2">
        <v>40</v>
      </c>
      <c r="P14" s="7">
        <f t="shared" si="5"/>
        <v>0.96385542168674698</v>
      </c>
      <c r="Q14" s="2">
        <v>29</v>
      </c>
      <c r="R14" s="7">
        <f t="shared" si="6"/>
        <v>0.52968036529680362</v>
      </c>
      <c r="S14" s="2">
        <v>40</v>
      </c>
      <c r="T14" s="7">
        <f t="shared" si="7"/>
        <v>0.96385542168674698</v>
      </c>
      <c r="U14" s="2">
        <v>37</v>
      </c>
      <c r="V14" s="7">
        <f t="shared" si="8"/>
        <v>0.67579908675799083</v>
      </c>
    </row>
    <row r="15" spans="1:22" x14ac:dyDescent="0.25">
      <c r="A15" s="2" t="s">
        <v>5</v>
      </c>
      <c r="B15" s="2" t="s">
        <v>19</v>
      </c>
      <c r="C15" s="30">
        <v>27.25</v>
      </c>
      <c r="D15" s="30">
        <v>31.75</v>
      </c>
      <c r="E15" s="2">
        <v>26</v>
      </c>
      <c r="F15" s="7">
        <f t="shared" si="0"/>
        <v>0.95412844036697253</v>
      </c>
      <c r="G15" s="2">
        <v>24</v>
      </c>
      <c r="H15" s="7">
        <f t="shared" si="1"/>
        <v>0.88073394495412849</v>
      </c>
      <c r="I15" s="2">
        <v>21</v>
      </c>
      <c r="J15" s="7">
        <f t="shared" si="2"/>
        <v>0.66141732283464572</v>
      </c>
      <c r="K15" s="2">
        <v>29</v>
      </c>
      <c r="L15" s="7">
        <f t="shared" si="3"/>
        <v>1.0642201834862386</v>
      </c>
      <c r="M15" s="2">
        <v>31</v>
      </c>
      <c r="N15" s="7">
        <f t="shared" si="4"/>
        <v>0.97637795275590555</v>
      </c>
      <c r="O15" s="2">
        <v>29</v>
      </c>
      <c r="P15" s="7">
        <f t="shared" si="5"/>
        <v>1.0642201834862386</v>
      </c>
      <c r="Q15" s="2">
        <v>30</v>
      </c>
      <c r="R15" s="7">
        <f t="shared" si="6"/>
        <v>0.94488188976377951</v>
      </c>
      <c r="S15" s="2">
        <v>23</v>
      </c>
      <c r="T15" s="7">
        <f t="shared" si="7"/>
        <v>0.84403669724770647</v>
      </c>
      <c r="U15" s="2">
        <v>16</v>
      </c>
      <c r="V15" s="7">
        <f t="shared" si="8"/>
        <v>0.50393700787401574</v>
      </c>
    </row>
    <row r="16" spans="1:22" x14ac:dyDescent="0.25">
      <c r="A16" s="2" t="s">
        <v>2</v>
      </c>
      <c r="B16" s="2" t="s">
        <v>20</v>
      </c>
      <c r="C16" s="30">
        <v>50.75</v>
      </c>
      <c r="D16" s="30">
        <v>53.25</v>
      </c>
      <c r="E16" s="2">
        <v>57</v>
      </c>
      <c r="F16" s="7">
        <f t="shared" si="0"/>
        <v>1.1231527093596059</v>
      </c>
      <c r="G16" s="2">
        <v>56</v>
      </c>
      <c r="H16" s="7">
        <f t="shared" si="1"/>
        <v>1.103448275862069</v>
      </c>
      <c r="I16" s="2">
        <v>46</v>
      </c>
      <c r="J16" s="7">
        <f t="shared" si="2"/>
        <v>0.863849765258216</v>
      </c>
      <c r="K16" s="2">
        <v>47</v>
      </c>
      <c r="L16" s="7">
        <f t="shared" si="3"/>
        <v>0.92610837438423643</v>
      </c>
      <c r="M16" s="2">
        <v>41</v>
      </c>
      <c r="N16" s="7">
        <f t="shared" si="4"/>
        <v>0.7699530516431925</v>
      </c>
      <c r="O16" s="2">
        <v>47</v>
      </c>
      <c r="P16" s="7">
        <f t="shared" si="5"/>
        <v>0.92610837438423643</v>
      </c>
      <c r="Q16" s="2">
        <v>43</v>
      </c>
      <c r="R16" s="7">
        <f t="shared" si="6"/>
        <v>0.80751173708920188</v>
      </c>
      <c r="S16" s="2">
        <v>51</v>
      </c>
      <c r="T16" s="7">
        <f t="shared" si="7"/>
        <v>1.0049261083743843</v>
      </c>
      <c r="U16" s="2">
        <v>45</v>
      </c>
      <c r="V16" s="7">
        <f t="shared" si="8"/>
        <v>0.84507042253521125</v>
      </c>
    </row>
    <row r="17" spans="1:22" x14ac:dyDescent="0.25">
      <c r="A17" s="2" t="s">
        <v>5</v>
      </c>
      <c r="B17" s="2" t="s">
        <v>21</v>
      </c>
      <c r="C17" s="30">
        <v>637.5</v>
      </c>
      <c r="D17" s="30">
        <v>690.5</v>
      </c>
      <c r="E17" s="2">
        <v>508</v>
      </c>
      <c r="F17" s="7">
        <f t="shared" si="0"/>
        <v>0.79686274509803923</v>
      </c>
      <c r="G17" s="2">
        <v>454</v>
      </c>
      <c r="H17" s="7">
        <f t="shared" si="1"/>
        <v>0.71215686274509804</v>
      </c>
      <c r="I17" s="2">
        <v>413</v>
      </c>
      <c r="J17" s="7">
        <f t="shared" si="2"/>
        <v>0.59811730629978277</v>
      </c>
      <c r="K17" s="2">
        <v>436</v>
      </c>
      <c r="L17" s="7">
        <f t="shared" si="3"/>
        <v>0.68392156862745102</v>
      </c>
      <c r="M17" s="2">
        <v>338</v>
      </c>
      <c r="N17" s="7">
        <f t="shared" si="4"/>
        <v>0.48950036205648079</v>
      </c>
      <c r="O17" s="2">
        <v>457</v>
      </c>
      <c r="P17" s="7">
        <f t="shared" si="5"/>
        <v>0.71686274509803927</v>
      </c>
      <c r="Q17" s="2">
        <v>347</v>
      </c>
      <c r="R17" s="7">
        <f t="shared" si="6"/>
        <v>0.50253439536567701</v>
      </c>
      <c r="S17" s="2">
        <v>390</v>
      </c>
      <c r="T17" s="7">
        <f t="shared" si="7"/>
        <v>0.61176470588235299</v>
      </c>
      <c r="U17" s="2">
        <v>379</v>
      </c>
      <c r="V17" s="7">
        <f t="shared" si="8"/>
        <v>0.54887762490948588</v>
      </c>
    </row>
    <row r="18" spans="1:22" x14ac:dyDescent="0.25">
      <c r="A18" s="2" t="s">
        <v>2</v>
      </c>
      <c r="B18" s="2" t="s">
        <v>22</v>
      </c>
      <c r="C18" s="30">
        <v>1316.25</v>
      </c>
      <c r="D18" s="30">
        <v>1442.25</v>
      </c>
      <c r="E18" s="2">
        <v>1189</v>
      </c>
      <c r="F18" s="7">
        <f t="shared" si="0"/>
        <v>0.90332383665716998</v>
      </c>
      <c r="G18" s="2">
        <v>1161</v>
      </c>
      <c r="H18" s="7">
        <f t="shared" si="1"/>
        <v>0.88205128205128203</v>
      </c>
      <c r="I18" s="2">
        <v>1202</v>
      </c>
      <c r="J18" s="7">
        <f t="shared" si="2"/>
        <v>0.83342000346680534</v>
      </c>
      <c r="K18" s="2">
        <v>1088</v>
      </c>
      <c r="L18" s="7">
        <f t="shared" si="3"/>
        <v>0.8265906932573599</v>
      </c>
      <c r="M18" s="2">
        <v>1174</v>
      </c>
      <c r="N18" s="7">
        <f t="shared" si="4"/>
        <v>0.81400589356907604</v>
      </c>
      <c r="O18" s="2">
        <v>990</v>
      </c>
      <c r="P18" s="7">
        <f t="shared" si="5"/>
        <v>0.75213675213675213</v>
      </c>
      <c r="Q18" s="2">
        <v>1050</v>
      </c>
      <c r="R18" s="7">
        <f t="shared" si="6"/>
        <v>0.72802912116484664</v>
      </c>
      <c r="S18" s="2">
        <v>814</v>
      </c>
      <c r="T18" s="7">
        <f t="shared" si="7"/>
        <v>0.61842355175688513</v>
      </c>
      <c r="U18" s="2">
        <v>1201</v>
      </c>
      <c r="V18" s="7">
        <f t="shared" si="8"/>
        <v>0.83272664239902927</v>
      </c>
    </row>
    <row r="19" spans="1:22" x14ac:dyDescent="0.25">
      <c r="A19" s="2" t="s">
        <v>5</v>
      </c>
      <c r="B19" s="2" t="s">
        <v>23</v>
      </c>
      <c r="C19" s="30">
        <v>101.75</v>
      </c>
      <c r="D19" s="30">
        <v>107</v>
      </c>
      <c r="E19" s="2">
        <v>95</v>
      </c>
      <c r="F19" s="7">
        <f t="shared" si="0"/>
        <v>0.93366093366093361</v>
      </c>
      <c r="G19" s="2">
        <v>92</v>
      </c>
      <c r="H19" s="7">
        <f t="shared" si="1"/>
        <v>0.90417690417690422</v>
      </c>
      <c r="I19" s="2">
        <v>112</v>
      </c>
      <c r="J19" s="7">
        <f t="shared" si="2"/>
        <v>1.0467289719626167</v>
      </c>
      <c r="K19" s="2">
        <v>89</v>
      </c>
      <c r="L19" s="7">
        <f t="shared" si="3"/>
        <v>0.87469287469287471</v>
      </c>
      <c r="M19" s="2">
        <v>100</v>
      </c>
      <c r="N19" s="7">
        <f t="shared" si="4"/>
        <v>0.93457943925233644</v>
      </c>
      <c r="O19" s="2">
        <v>87</v>
      </c>
      <c r="P19" s="7">
        <f t="shared" si="5"/>
        <v>0.855036855036855</v>
      </c>
      <c r="Q19" s="2">
        <v>93</v>
      </c>
      <c r="R19" s="7">
        <f t="shared" si="6"/>
        <v>0.86915887850467288</v>
      </c>
      <c r="S19" s="2">
        <v>93</v>
      </c>
      <c r="T19" s="7">
        <f t="shared" si="7"/>
        <v>0.91400491400491402</v>
      </c>
      <c r="U19" s="2">
        <v>106</v>
      </c>
      <c r="V19" s="7">
        <f t="shared" si="8"/>
        <v>0.99065420560747663</v>
      </c>
    </row>
    <row r="20" spans="1:22" x14ac:dyDescent="0.25">
      <c r="A20" s="2" t="s">
        <v>4</v>
      </c>
      <c r="B20" s="2" t="s">
        <v>24</v>
      </c>
      <c r="C20" s="30">
        <v>372.75</v>
      </c>
      <c r="D20" s="30">
        <v>356.75</v>
      </c>
      <c r="E20" s="2">
        <v>250</v>
      </c>
      <c r="F20" s="7">
        <f t="shared" si="0"/>
        <v>0.67069081153588195</v>
      </c>
      <c r="G20" s="2">
        <v>206</v>
      </c>
      <c r="H20" s="7">
        <f t="shared" si="1"/>
        <v>0.55264922870556676</v>
      </c>
      <c r="I20" s="2">
        <v>263</v>
      </c>
      <c r="J20" s="7">
        <f t="shared" si="2"/>
        <v>0.73721093202522781</v>
      </c>
      <c r="K20" s="2">
        <v>277</v>
      </c>
      <c r="L20" s="7">
        <f t="shared" si="3"/>
        <v>0.74312541918175723</v>
      </c>
      <c r="M20" s="2">
        <v>231</v>
      </c>
      <c r="N20" s="7">
        <f t="shared" si="4"/>
        <v>0.64751226348983881</v>
      </c>
      <c r="O20" s="2">
        <v>255</v>
      </c>
      <c r="P20" s="7">
        <f t="shared" si="5"/>
        <v>0.68410462776659964</v>
      </c>
      <c r="Q20" s="2">
        <v>199</v>
      </c>
      <c r="R20" s="7">
        <f t="shared" si="6"/>
        <v>0.55781359495444993</v>
      </c>
      <c r="S20" s="2">
        <v>261</v>
      </c>
      <c r="T20" s="7">
        <f t="shared" si="7"/>
        <v>0.7002012072434608</v>
      </c>
      <c r="U20" s="2">
        <v>224</v>
      </c>
      <c r="V20" s="7">
        <f t="shared" si="8"/>
        <v>0.6278906797477225</v>
      </c>
    </row>
    <row r="21" spans="1:22" x14ac:dyDescent="0.25">
      <c r="A21" s="2" t="s">
        <v>3</v>
      </c>
      <c r="B21" s="2" t="s">
        <v>25</v>
      </c>
      <c r="C21" s="30">
        <v>97.5</v>
      </c>
      <c r="D21" s="30">
        <v>132.5</v>
      </c>
      <c r="E21" s="2">
        <v>122</v>
      </c>
      <c r="F21" s="7">
        <f t="shared" si="0"/>
        <v>1.2512820512820513</v>
      </c>
      <c r="G21" s="2">
        <v>119</v>
      </c>
      <c r="H21" s="7">
        <f t="shared" si="1"/>
        <v>1.2205128205128206</v>
      </c>
      <c r="I21" s="2">
        <v>96</v>
      </c>
      <c r="J21" s="7">
        <f t="shared" si="2"/>
        <v>0.7245283018867924</v>
      </c>
      <c r="K21" s="2">
        <v>71</v>
      </c>
      <c r="L21" s="7">
        <f t="shared" si="3"/>
        <v>0.72820512820512817</v>
      </c>
      <c r="M21" s="2">
        <v>69</v>
      </c>
      <c r="N21" s="7">
        <f t="shared" si="4"/>
        <v>0.52075471698113207</v>
      </c>
      <c r="O21" s="2">
        <v>96</v>
      </c>
      <c r="P21" s="7">
        <f t="shared" si="5"/>
        <v>0.98461538461538467</v>
      </c>
      <c r="Q21" s="2">
        <v>81</v>
      </c>
      <c r="R21" s="7">
        <f t="shared" si="6"/>
        <v>0.61132075471698111</v>
      </c>
      <c r="S21" s="2">
        <v>86</v>
      </c>
      <c r="T21" s="7">
        <f t="shared" si="7"/>
        <v>0.88205128205128203</v>
      </c>
      <c r="U21" s="2">
        <v>105</v>
      </c>
      <c r="V21" s="7">
        <f t="shared" si="8"/>
        <v>0.79245283018867929</v>
      </c>
    </row>
    <row r="22" spans="1:22" x14ac:dyDescent="0.25">
      <c r="A22" s="2" t="s">
        <v>2</v>
      </c>
      <c r="B22" s="2" t="s">
        <v>26</v>
      </c>
      <c r="C22" s="30">
        <v>44.5</v>
      </c>
      <c r="D22" s="30">
        <v>43.5</v>
      </c>
      <c r="E22" s="2">
        <v>35</v>
      </c>
      <c r="F22" s="7">
        <f t="shared" si="0"/>
        <v>0.7865168539325843</v>
      </c>
      <c r="G22" s="2">
        <v>35</v>
      </c>
      <c r="H22" s="7">
        <f t="shared" si="1"/>
        <v>0.7865168539325843</v>
      </c>
      <c r="I22" s="2">
        <v>29</v>
      </c>
      <c r="J22" s="7">
        <f t="shared" si="2"/>
        <v>0.66666666666666663</v>
      </c>
      <c r="K22" s="2">
        <v>22</v>
      </c>
      <c r="L22" s="7">
        <f t="shared" si="3"/>
        <v>0.4943820224719101</v>
      </c>
      <c r="M22" s="2">
        <v>24</v>
      </c>
      <c r="N22" s="7">
        <f t="shared" si="4"/>
        <v>0.55172413793103448</v>
      </c>
      <c r="O22" s="2">
        <v>31</v>
      </c>
      <c r="P22" s="7">
        <f t="shared" si="5"/>
        <v>0.6966292134831461</v>
      </c>
      <c r="Q22" s="2">
        <v>24</v>
      </c>
      <c r="R22" s="7">
        <f t="shared" si="6"/>
        <v>0.55172413793103448</v>
      </c>
      <c r="S22" s="2">
        <v>34</v>
      </c>
      <c r="T22" s="7">
        <f t="shared" si="7"/>
        <v>0.7640449438202247</v>
      </c>
      <c r="U22" s="2">
        <v>25</v>
      </c>
      <c r="V22" s="7">
        <f t="shared" si="8"/>
        <v>0.57471264367816088</v>
      </c>
    </row>
    <row r="23" spans="1:22" x14ac:dyDescent="0.25">
      <c r="A23" s="2" t="s">
        <v>5</v>
      </c>
      <c r="B23" s="2" t="s">
        <v>27</v>
      </c>
      <c r="C23" s="30">
        <v>14.75</v>
      </c>
      <c r="D23" s="30">
        <v>15.75</v>
      </c>
      <c r="E23" s="2">
        <v>16</v>
      </c>
      <c r="F23" s="7">
        <f t="shared" si="0"/>
        <v>1.0847457627118644</v>
      </c>
      <c r="G23" s="2">
        <v>16</v>
      </c>
      <c r="H23" s="7">
        <f t="shared" si="1"/>
        <v>1.0847457627118644</v>
      </c>
      <c r="I23" s="2">
        <v>11</v>
      </c>
      <c r="J23" s="7">
        <f t="shared" si="2"/>
        <v>0.69841269841269837</v>
      </c>
      <c r="K23" s="2">
        <v>13</v>
      </c>
      <c r="L23" s="7">
        <f t="shared" si="3"/>
        <v>0.88135593220338981</v>
      </c>
      <c r="M23" s="2">
        <v>10</v>
      </c>
      <c r="N23" s="7">
        <f t="shared" si="4"/>
        <v>0.63492063492063489</v>
      </c>
      <c r="O23" s="2">
        <v>18</v>
      </c>
      <c r="P23" s="7">
        <f t="shared" si="5"/>
        <v>1.2203389830508475</v>
      </c>
      <c r="Q23" s="2">
        <v>16</v>
      </c>
      <c r="R23" s="7">
        <f t="shared" si="6"/>
        <v>1.0158730158730158</v>
      </c>
      <c r="S23" s="2">
        <v>10</v>
      </c>
      <c r="T23" s="7">
        <f t="shared" si="7"/>
        <v>0.67796610169491522</v>
      </c>
      <c r="U23" s="2">
        <v>17</v>
      </c>
      <c r="V23" s="7">
        <f t="shared" si="8"/>
        <v>1.0793650793650793</v>
      </c>
    </row>
    <row r="24" spans="1:22" x14ac:dyDescent="0.25">
      <c r="A24" s="2" t="s">
        <v>2</v>
      </c>
      <c r="B24" s="2" t="s">
        <v>28</v>
      </c>
      <c r="C24" s="30">
        <v>110.75</v>
      </c>
      <c r="D24" s="30">
        <v>110</v>
      </c>
      <c r="E24" s="2">
        <v>99</v>
      </c>
      <c r="F24" s="7">
        <f t="shared" si="0"/>
        <v>0.89390519187358919</v>
      </c>
      <c r="G24" s="2">
        <v>91</v>
      </c>
      <c r="H24" s="7">
        <f t="shared" si="1"/>
        <v>0.82167042889390518</v>
      </c>
      <c r="I24" s="2">
        <v>92</v>
      </c>
      <c r="J24" s="7">
        <f t="shared" si="2"/>
        <v>0.83636363636363631</v>
      </c>
      <c r="K24" s="2">
        <v>103</v>
      </c>
      <c r="L24" s="7">
        <f t="shared" si="3"/>
        <v>0.93002257336343119</v>
      </c>
      <c r="M24" s="2">
        <v>90</v>
      </c>
      <c r="N24" s="7">
        <f t="shared" si="4"/>
        <v>0.81818181818181823</v>
      </c>
      <c r="O24" s="2">
        <v>88</v>
      </c>
      <c r="P24" s="7">
        <f t="shared" si="5"/>
        <v>0.79458239277652365</v>
      </c>
      <c r="Q24" s="2">
        <v>84</v>
      </c>
      <c r="R24" s="7">
        <f t="shared" si="6"/>
        <v>0.76363636363636367</v>
      </c>
      <c r="S24" s="2">
        <v>98</v>
      </c>
      <c r="T24" s="7">
        <f t="shared" si="7"/>
        <v>0.88487584650112872</v>
      </c>
      <c r="U24" s="2">
        <v>86</v>
      </c>
      <c r="V24" s="7">
        <f t="shared" si="8"/>
        <v>0.78181818181818186</v>
      </c>
    </row>
    <row r="25" spans="1:22" x14ac:dyDescent="0.25">
      <c r="A25" s="2" t="s">
        <v>5</v>
      </c>
      <c r="B25" s="2" t="s">
        <v>29</v>
      </c>
      <c r="C25" s="30">
        <v>21.5</v>
      </c>
      <c r="D25" s="30">
        <v>25.5</v>
      </c>
      <c r="E25" s="2">
        <v>19</v>
      </c>
      <c r="F25" s="7">
        <f t="shared" si="0"/>
        <v>0.88372093023255816</v>
      </c>
      <c r="G25" s="2">
        <v>17</v>
      </c>
      <c r="H25" s="7">
        <f t="shared" si="1"/>
        <v>0.79069767441860461</v>
      </c>
      <c r="I25" s="2">
        <v>26</v>
      </c>
      <c r="J25" s="7">
        <f t="shared" si="2"/>
        <v>1.0196078431372548</v>
      </c>
      <c r="K25" s="2">
        <v>19</v>
      </c>
      <c r="L25" s="7">
        <f t="shared" si="3"/>
        <v>0.88372093023255816</v>
      </c>
      <c r="M25" s="2">
        <v>22</v>
      </c>
      <c r="N25" s="7">
        <f t="shared" si="4"/>
        <v>0.86274509803921573</v>
      </c>
      <c r="O25" s="2">
        <v>23</v>
      </c>
      <c r="P25" s="7">
        <f t="shared" si="5"/>
        <v>1.069767441860465</v>
      </c>
      <c r="Q25" s="2">
        <v>26</v>
      </c>
      <c r="R25" s="7">
        <f t="shared" si="6"/>
        <v>1.0196078431372548</v>
      </c>
      <c r="S25" s="2">
        <v>16</v>
      </c>
      <c r="T25" s="7">
        <f t="shared" si="7"/>
        <v>0.7441860465116279</v>
      </c>
      <c r="U25" s="2">
        <v>25</v>
      </c>
      <c r="V25" s="7">
        <f t="shared" si="8"/>
        <v>0.98039215686274506</v>
      </c>
    </row>
    <row r="26" spans="1:22" x14ac:dyDescent="0.25">
      <c r="A26" s="2" t="s">
        <v>3</v>
      </c>
      <c r="B26" s="2" t="s">
        <v>30</v>
      </c>
      <c r="C26" s="30">
        <v>64.75</v>
      </c>
      <c r="D26" s="30">
        <v>80.25</v>
      </c>
      <c r="E26" s="2">
        <v>59</v>
      </c>
      <c r="F26" s="7">
        <f t="shared" si="0"/>
        <v>0.91119691119691115</v>
      </c>
      <c r="G26" s="2">
        <v>51</v>
      </c>
      <c r="H26" s="7">
        <f t="shared" si="1"/>
        <v>0.78764478764478763</v>
      </c>
      <c r="I26" s="2">
        <v>67</v>
      </c>
      <c r="J26" s="7">
        <f t="shared" si="2"/>
        <v>0.83489096573208721</v>
      </c>
      <c r="K26" s="2">
        <v>48</v>
      </c>
      <c r="L26" s="7">
        <f t="shared" si="3"/>
        <v>0.74131274131274127</v>
      </c>
      <c r="M26" s="2">
        <v>58</v>
      </c>
      <c r="N26" s="7">
        <f t="shared" si="4"/>
        <v>0.72274143302180682</v>
      </c>
      <c r="O26" s="2">
        <v>48</v>
      </c>
      <c r="P26" s="7">
        <f t="shared" si="5"/>
        <v>0.74131274131274127</v>
      </c>
      <c r="Q26" s="2">
        <v>54</v>
      </c>
      <c r="R26" s="7">
        <f t="shared" si="6"/>
        <v>0.67289719626168221</v>
      </c>
      <c r="S26" s="2">
        <v>52</v>
      </c>
      <c r="T26" s="7">
        <f t="shared" si="7"/>
        <v>0.80308880308880304</v>
      </c>
      <c r="U26" s="2">
        <v>70</v>
      </c>
      <c r="V26" s="7">
        <f t="shared" si="8"/>
        <v>0.87227414330218067</v>
      </c>
    </row>
    <row r="27" spans="1:22" x14ac:dyDescent="0.25">
      <c r="A27" s="2" t="s">
        <v>2</v>
      </c>
      <c r="B27" s="2" t="s">
        <v>31</v>
      </c>
      <c r="C27" s="30">
        <v>67.75</v>
      </c>
      <c r="D27" s="30">
        <v>80.5</v>
      </c>
      <c r="E27" s="2">
        <v>52</v>
      </c>
      <c r="F27" s="7">
        <f t="shared" si="0"/>
        <v>0.76752767527675281</v>
      </c>
      <c r="G27" s="2">
        <v>53</v>
      </c>
      <c r="H27" s="7">
        <f t="shared" si="1"/>
        <v>0.78228782287822873</v>
      </c>
      <c r="I27" s="2">
        <v>42</v>
      </c>
      <c r="J27" s="7">
        <f t="shared" si="2"/>
        <v>0.52173913043478259</v>
      </c>
      <c r="K27" s="2">
        <v>51</v>
      </c>
      <c r="L27" s="7">
        <f t="shared" si="3"/>
        <v>0.75276752767527677</v>
      </c>
      <c r="M27" s="2">
        <v>26</v>
      </c>
      <c r="N27" s="7">
        <f t="shared" si="4"/>
        <v>0.32298136645962733</v>
      </c>
      <c r="O27" s="2">
        <v>47</v>
      </c>
      <c r="P27" s="7">
        <f t="shared" si="5"/>
        <v>0.69372693726937273</v>
      </c>
      <c r="Q27" s="2">
        <v>35</v>
      </c>
      <c r="R27" s="7">
        <f t="shared" si="6"/>
        <v>0.43478260869565216</v>
      </c>
      <c r="S27" s="2">
        <v>44</v>
      </c>
      <c r="T27" s="7">
        <f t="shared" si="7"/>
        <v>0.64944649446494462</v>
      </c>
      <c r="U27" s="2">
        <v>40</v>
      </c>
      <c r="V27" s="7">
        <f t="shared" si="8"/>
        <v>0.49689440993788819</v>
      </c>
    </row>
    <row r="28" spans="1:22" x14ac:dyDescent="0.25">
      <c r="A28" s="2" t="s">
        <v>4</v>
      </c>
      <c r="B28" s="2" t="s">
        <v>32</v>
      </c>
      <c r="C28" s="30">
        <v>32</v>
      </c>
      <c r="D28" s="30">
        <v>46</v>
      </c>
      <c r="E28" s="2">
        <v>34</v>
      </c>
      <c r="F28" s="7">
        <f t="shared" si="0"/>
        <v>1.0625</v>
      </c>
      <c r="G28" s="2">
        <v>31</v>
      </c>
      <c r="H28" s="7">
        <f t="shared" si="1"/>
        <v>0.96875</v>
      </c>
      <c r="I28" s="2">
        <v>33</v>
      </c>
      <c r="J28" s="7">
        <f t="shared" si="2"/>
        <v>0.71739130434782605</v>
      </c>
      <c r="K28" s="2">
        <v>29</v>
      </c>
      <c r="L28" s="7">
        <f t="shared" si="3"/>
        <v>0.90625</v>
      </c>
      <c r="M28" s="2">
        <v>23</v>
      </c>
      <c r="N28" s="7">
        <f t="shared" si="4"/>
        <v>0.5</v>
      </c>
      <c r="O28" s="2">
        <v>33</v>
      </c>
      <c r="P28" s="7">
        <f t="shared" si="5"/>
        <v>1.03125</v>
      </c>
      <c r="Q28" s="2">
        <v>30</v>
      </c>
      <c r="R28" s="7">
        <f t="shared" si="6"/>
        <v>0.65217391304347827</v>
      </c>
      <c r="S28" s="2">
        <v>30</v>
      </c>
      <c r="T28" s="7">
        <f t="shared" si="7"/>
        <v>0.9375</v>
      </c>
      <c r="U28" s="2">
        <v>30</v>
      </c>
      <c r="V28" s="7">
        <f t="shared" si="8"/>
        <v>0.65217391304347827</v>
      </c>
    </row>
    <row r="29" spans="1:22" x14ac:dyDescent="0.25">
      <c r="A29" s="2" t="s">
        <v>5</v>
      </c>
      <c r="B29" s="2" t="s">
        <v>33</v>
      </c>
      <c r="C29" s="30">
        <v>107.25</v>
      </c>
      <c r="D29" s="30">
        <v>106.75</v>
      </c>
      <c r="E29" s="2">
        <v>81</v>
      </c>
      <c r="F29" s="7">
        <f t="shared" si="0"/>
        <v>0.75524475524475521</v>
      </c>
      <c r="G29" s="2">
        <v>83</v>
      </c>
      <c r="H29" s="7">
        <f t="shared" si="1"/>
        <v>0.77389277389277389</v>
      </c>
      <c r="I29" s="2">
        <v>58</v>
      </c>
      <c r="J29" s="7">
        <f t="shared" si="2"/>
        <v>0.54332552693208436</v>
      </c>
      <c r="K29" s="2">
        <v>85</v>
      </c>
      <c r="L29" s="7">
        <f t="shared" si="3"/>
        <v>0.79254079254079257</v>
      </c>
      <c r="M29" s="2">
        <v>51</v>
      </c>
      <c r="N29" s="7">
        <f t="shared" si="4"/>
        <v>0.47775175644028101</v>
      </c>
      <c r="O29" s="2">
        <v>81</v>
      </c>
      <c r="P29" s="7">
        <f t="shared" si="5"/>
        <v>0.75524475524475521</v>
      </c>
      <c r="Q29" s="2">
        <v>47</v>
      </c>
      <c r="R29" s="7">
        <f t="shared" si="6"/>
        <v>0.44028103044496486</v>
      </c>
      <c r="S29" s="2">
        <v>85</v>
      </c>
      <c r="T29" s="7">
        <f t="shared" si="7"/>
        <v>0.79254079254079257</v>
      </c>
      <c r="U29" s="2">
        <v>56</v>
      </c>
      <c r="V29" s="7">
        <f t="shared" si="8"/>
        <v>0.52459016393442626</v>
      </c>
    </row>
    <row r="30" spans="1:22" x14ac:dyDescent="0.25">
      <c r="A30" s="2" t="s">
        <v>2</v>
      </c>
      <c r="B30" s="2" t="s">
        <v>34</v>
      </c>
      <c r="C30" s="30">
        <v>455</v>
      </c>
      <c r="D30" s="30">
        <v>447</v>
      </c>
      <c r="E30" s="2">
        <v>378</v>
      </c>
      <c r="F30" s="7">
        <f t="shared" si="0"/>
        <v>0.83076923076923082</v>
      </c>
      <c r="G30" s="2">
        <v>344</v>
      </c>
      <c r="H30" s="7">
        <f t="shared" si="1"/>
        <v>0.75604395604395602</v>
      </c>
      <c r="I30" s="2">
        <v>338</v>
      </c>
      <c r="J30" s="7">
        <f t="shared" si="2"/>
        <v>0.75615212527964204</v>
      </c>
      <c r="K30" s="2">
        <v>300</v>
      </c>
      <c r="L30" s="7">
        <f t="shared" si="3"/>
        <v>0.65934065934065933</v>
      </c>
      <c r="M30" s="2">
        <v>267</v>
      </c>
      <c r="N30" s="7">
        <f t="shared" si="4"/>
        <v>0.59731543624161076</v>
      </c>
      <c r="O30" s="2">
        <v>348</v>
      </c>
      <c r="P30" s="7">
        <f t="shared" si="5"/>
        <v>0.76483516483516478</v>
      </c>
      <c r="Q30" s="2">
        <v>358</v>
      </c>
      <c r="R30" s="7">
        <f t="shared" si="6"/>
        <v>0.80089485458612975</v>
      </c>
      <c r="S30" s="2">
        <v>332</v>
      </c>
      <c r="T30" s="7">
        <f t="shared" si="7"/>
        <v>0.72967032967032963</v>
      </c>
      <c r="U30" s="2">
        <v>404</v>
      </c>
      <c r="V30" s="7">
        <f t="shared" si="8"/>
        <v>0.90380313199105144</v>
      </c>
    </row>
    <row r="31" spans="1:22" x14ac:dyDescent="0.25">
      <c r="A31" s="2" t="s">
        <v>2</v>
      </c>
      <c r="B31" s="2" t="s">
        <v>35</v>
      </c>
      <c r="C31" s="30">
        <v>92</v>
      </c>
      <c r="D31" s="30">
        <v>102.25</v>
      </c>
      <c r="E31" s="2">
        <v>102</v>
      </c>
      <c r="F31" s="7">
        <f t="shared" si="0"/>
        <v>1.1086956521739131</v>
      </c>
      <c r="G31" s="2">
        <v>96</v>
      </c>
      <c r="H31" s="7">
        <f t="shared" si="1"/>
        <v>1.0434782608695652</v>
      </c>
      <c r="I31" s="2">
        <v>75</v>
      </c>
      <c r="J31" s="7">
        <f t="shared" si="2"/>
        <v>0.73349633251833746</v>
      </c>
      <c r="K31" s="2">
        <v>96</v>
      </c>
      <c r="L31" s="7">
        <f t="shared" si="3"/>
        <v>1.0434782608695652</v>
      </c>
      <c r="M31" s="2">
        <v>73</v>
      </c>
      <c r="N31" s="7">
        <f t="shared" si="4"/>
        <v>0.71393643031784837</v>
      </c>
      <c r="O31" s="2">
        <v>81</v>
      </c>
      <c r="P31" s="7">
        <f t="shared" si="5"/>
        <v>0.88043478260869568</v>
      </c>
      <c r="Q31" s="2">
        <v>67</v>
      </c>
      <c r="R31" s="7">
        <f t="shared" si="6"/>
        <v>0.65525672371638144</v>
      </c>
      <c r="S31" s="2">
        <v>96</v>
      </c>
      <c r="T31" s="7">
        <f t="shared" si="7"/>
        <v>1.0434782608695652</v>
      </c>
      <c r="U31" s="2">
        <v>78</v>
      </c>
      <c r="V31" s="7">
        <f t="shared" si="8"/>
        <v>0.76283618581907087</v>
      </c>
    </row>
    <row r="32" spans="1:22" x14ac:dyDescent="0.25">
      <c r="A32" s="2" t="s">
        <v>2</v>
      </c>
      <c r="B32" s="2" t="s">
        <v>36</v>
      </c>
      <c r="C32" s="30">
        <v>36.75</v>
      </c>
      <c r="D32" s="30">
        <v>40.25</v>
      </c>
      <c r="E32" s="2">
        <v>31</v>
      </c>
      <c r="F32" s="7">
        <f t="shared" si="0"/>
        <v>0.84353741496598644</v>
      </c>
      <c r="G32" s="2">
        <v>31</v>
      </c>
      <c r="H32" s="7">
        <f t="shared" si="1"/>
        <v>0.84353741496598644</v>
      </c>
      <c r="I32" s="2">
        <v>31</v>
      </c>
      <c r="J32" s="7">
        <f t="shared" si="2"/>
        <v>0.77018633540372672</v>
      </c>
      <c r="K32" s="2">
        <v>32</v>
      </c>
      <c r="L32" s="7">
        <f t="shared" si="3"/>
        <v>0.87074829931972786</v>
      </c>
      <c r="M32" s="2">
        <v>27</v>
      </c>
      <c r="N32" s="7">
        <f t="shared" si="4"/>
        <v>0.67080745341614911</v>
      </c>
      <c r="O32" s="2">
        <v>29</v>
      </c>
      <c r="P32" s="7">
        <f t="shared" si="5"/>
        <v>0.78911564625850339</v>
      </c>
      <c r="Q32" s="2">
        <v>28</v>
      </c>
      <c r="R32" s="7">
        <f t="shared" si="6"/>
        <v>0.69565217391304346</v>
      </c>
      <c r="S32" s="2">
        <v>32</v>
      </c>
      <c r="T32" s="7">
        <f t="shared" si="7"/>
        <v>0.87074829931972786</v>
      </c>
      <c r="U32" s="2">
        <v>30</v>
      </c>
      <c r="V32" s="7">
        <f t="shared" si="8"/>
        <v>0.74534161490683226</v>
      </c>
    </row>
    <row r="33" spans="1:22" x14ac:dyDescent="0.25">
      <c r="A33" s="2" t="s">
        <v>5</v>
      </c>
      <c r="B33" s="2" t="s">
        <v>37</v>
      </c>
      <c r="C33" s="30">
        <v>32.5</v>
      </c>
      <c r="D33" s="30">
        <v>37.5</v>
      </c>
      <c r="E33" s="2">
        <v>27</v>
      </c>
      <c r="F33" s="7">
        <f t="shared" si="0"/>
        <v>0.83076923076923082</v>
      </c>
      <c r="G33" s="2">
        <v>26</v>
      </c>
      <c r="H33" s="7">
        <f t="shared" si="1"/>
        <v>0.8</v>
      </c>
      <c r="I33" s="2">
        <v>34</v>
      </c>
      <c r="J33" s="7">
        <f t="shared" si="2"/>
        <v>0.90666666666666662</v>
      </c>
      <c r="K33" s="2">
        <v>23</v>
      </c>
      <c r="L33" s="7">
        <f t="shared" si="3"/>
        <v>0.70769230769230773</v>
      </c>
      <c r="M33" s="2">
        <v>26</v>
      </c>
      <c r="N33" s="7">
        <f t="shared" si="4"/>
        <v>0.69333333333333336</v>
      </c>
      <c r="O33" s="2">
        <v>28</v>
      </c>
      <c r="P33" s="7">
        <f t="shared" si="5"/>
        <v>0.86153846153846159</v>
      </c>
      <c r="Q33" s="2">
        <v>21</v>
      </c>
      <c r="R33" s="7">
        <f t="shared" si="6"/>
        <v>0.56000000000000005</v>
      </c>
      <c r="S33" s="2">
        <v>16</v>
      </c>
      <c r="T33" s="7">
        <f t="shared" si="7"/>
        <v>0.49230769230769234</v>
      </c>
      <c r="U33" s="2">
        <v>35</v>
      </c>
      <c r="V33" s="7">
        <f t="shared" si="8"/>
        <v>0.93333333333333335</v>
      </c>
    </row>
    <row r="34" spans="1:22" x14ac:dyDescent="0.25">
      <c r="A34" s="2" t="s">
        <v>5</v>
      </c>
      <c r="B34" s="2" t="s">
        <v>38</v>
      </c>
      <c r="C34" s="30">
        <v>29.5</v>
      </c>
      <c r="D34" s="30">
        <v>37.5</v>
      </c>
      <c r="E34" s="2">
        <v>28</v>
      </c>
      <c r="F34" s="7">
        <f t="shared" si="0"/>
        <v>0.94915254237288138</v>
      </c>
      <c r="G34" s="2">
        <v>35</v>
      </c>
      <c r="H34" s="7">
        <f t="shared" si="1"/>
        <v>1.1864406779661016</v>
      </c>
      <c r="I34" s="2">
        <v>25</v>
      </c>
      <c r="J34" s="7">
        <f t="shared" si="2"/>
        <v>0.66666666666666663</v>
      </c>
      <c r="K34" s="2">
        <v>20</v>
      </c>
      <c r="L34" s="7">
        <f t="shared" si="3"/>
        <v>0.67796610169491522</v>
      </c>
      <c r="M34" s="2">
        <v>26</v>
      </c>
      <c r="N34" s="7">
        <f t="shared" si="4"/>
        <v>0.69333333333333336</v>
      </c>
      <c r="O34" s="2">
        <v>19</v>
      </c>
      <c r="P34" s="7">
        <f t="shared" si="5"/>
        <v>0.64406779661016944</v>
      </c>
      <c r="Q34" s="2">
        <v>25</v>
      </c>
      <c r="R34" s="7">
        <f t="shared" si="6"/>
        <v>0.66666666666666663</v>
      </c>
      <c r="S34" s="2">
        <v>20</v>
      </c>
      <c r="T34" s="7">
        <f t="shared" si="7"/>
        <v>0.67796610169491522</v>
      </c>
      <c r="U34" s="2">
        <v>24</v>
      </c>
      <c r="V34" s="7">
        <f t="shared" si="8"/>
        <v>0.64</v>
      </c>
    </row>
    <row r="35" spans="1:22" x14ac:dyDescent="0.25">
      <c r="A35" s="2" t="s">
        <v>5</v>
      </c>
      <c r="B35" s="2" t="s">
        <v>39</v>
      </c>
      <c r="C35" s="30">
        <v>44.75</v>
      </c>
      <c r="D35" s="30">
        <v>52.5</v>
      </c>
      <c r="E35" s="2">
        <v>36</v>
      </c>
      <c r="F35" s="7">
        <f t="shared" si="0"/>
        <v>0.8044692737430168</v>
      </c>
      <c r="G35" s="2">
        <v>31</v>
      </c>
      <c r="H35" s="7">
        <f t="shared" si="1"/>
        <v>0.69273743016759781</v>
      </c>
      <c r="I35" s="2">
        <v>43</v>
      </c>
      <c r="J35" s="7">
        <f t="shared" si="2"/>
        <v>0.81904761904761902</v>
      </c>
      <c r="K35" s="2">
        <v>36</v>
      </c>
      <c r="L35" s="7">
        <f t="shared" si="3"/>
        <v>0.8044692737430168</v>
      </c>
      <c r="M35" s="2">
        <v>34</v>
      </c>
      <c r="N35" s="7">
        <f t="shared" si="4"/>
        <v>0.64761904761904765</v>
      </c>
      <c r="O35" s="2">
        <v>50</v>
      </c>
      <c r="P35" s="7">
        <f t="shared" si="5"/>
        <v>1.1173184357541899</v>
      </c>
      <c r="Q35" s="2">
        <v>39</v>
      </c>
      <c r="R35" s="7">
        <f t="shared" si="6"/>
        <v>0.74285714285714288</v>
      </c>
      <c r="S35" s="2">
        <v>54</v>
      </c>
      <c r="T35" s="7">
        <f t="shared" si="7"/>
        <v>1.2067039106145252</v>
      </c>
      <c r="U35" s="2">
        <v>41</v>
      </c>
      <c r="V35" s="7">
        <f t="shared" si="8"/>
        <v>0.78095238095238095</v>
      </c>
    </row>
    <row r="36" spans="1:22" x14ac:dyDescent="0.25">
      <c r="A36" s="2" t="s">
        <v>2</v>
      </c>
      <c r="B36" s="2" t="s">
        <v>40</v>
      </c>
      <c r="C36" s="30">
        <v>35.5</v>
      </c>
      <c r="D36" s="30">
        <v>37.25</v>
      </c>
      <c r="E36" s="2">
        <v>36</v>
      </c>
      <c r="F36" s="7">
        <f t="shared" si="0"/>
        <v>1.0140845070422535</v>
      </c>
      <c r="G36" s="2">
        <v>36</v>
      </c>
      <c r="H36" s="7">
        <f t="shared" si="1"/>
        <v>1.0140845070422535</v>
      </c>
      <c r="I36" s="2">
        <v>28</v>
      </c>
      <c r="J36" s="7">
        <f t="shared" si="2"/>
        <v>0.75167785234899331</v>
      </c>
      <c r="K36" s="2">
        <v>33</v>
      </c>
      <c r="L36" s="7">
        <f t="shared" si="3"/>
        <v>0.92957746478873238</v>
      </c>
      <c r="M36" s="2">
        <v>29</v>
      </c>
      <c r="N36" s="7">
        <f t="shared" si="4"/>
        <v>0.77852348993288589</v>
      </c>
      <c r="O36" s="2">
        <v>32</v>
      </c>
      <c r="P36" s="7">
        <f t="shared" si="5"/>
        <v>0.90140845070422537</v>
      </c>
      <c r="Q36" s="2">
        <v>25</v>
      </c>
      <c r="R36" s="7">
        <f t="shared" si="6"/>
        <v>0.67114093959731547</v>
      </c>
      <c r="S36" s="2">
        <v>28</v>
      </c>
      <c r="T36" s="7">
        <f t="shared" si="7"/>
        <v>0.78873239436619713</v>
      </c>
      <c r="U36" s="2">
        <v>29</v>
      </c>
      <c r="V36" s="7">
        <f t="shared" si="8"/>
        <v>0.77852348993288589</v>
      </c>
    </row>
    <row r="37" spans="1:22" x14ac:dyDescent="0.25">
      <c r="A37" s="2" t="s">
        <v>5</v>
      </c>
      <c r="B37" s="2" t="s">
        <v>41</v>
      </c>
      <c r="C37" s="30">
        <v>139</v>
      </c>
      <c r="D37" s="30">
        <v>134.75</v>
      </c>
      <c r="E37" s="2">
        <v>97</v>
      </c>
      <c r="F37" s="7">
        <f t="shared" si="0"/>
        <v>0.69784172661870503</v>
      </c>
      <c r="G37" s="2">
        <v>85</v>
      </c>
      <c r="H37" s="7">
        <f t="shared" si="1"/>
        <v>0.61151079136690645</v>
      </c>
      <c r="I37" s="2">
        <v>56</v>
      </c>
      <c r="J37" s="7">
        <f t="shared" si="2"/>
        <v>0.41558441558441561</v>
      </c>
      <c r="K37" s="2">
        <v>55</v>
      </c>
      <c r="L37" s="7">
        <f t="shared" si="3"/>
        <v>0.39568345323741005</v>
      </c>
      <c r="M37" s="2">
        <v>36</v>
      </c>
      <c r="N37" s="7">
        <f t="shared" si="4"/>
        <v>0.26716141001855287</v>
      </c>
      <c r="O37" s="2">
        <v>59</v>
      </c>
      <c r="P37" s="7">
        <f t="shared" si="5"/>
        <v>0.42446043165467628</v>
      </c>
      <c r="Q37" s="2">
        <v>57</v>
      </c>
      <c r="R37" s="7">
        <f t="shared" si="6"/>
        <v>0.42300556586270871</v>
      </c>
      <c r="S37" s="2">
        <v>57</v>
      </c>
      <c r="T37" s="7">
        <f t="shared" si="7"/>
        <v>0.41007194244604317</v>
      </c>
      <c r="U37" s="2">
        <v>57</v>
      </c>
      <c r="V37" s="7">
        <f t="shared" si="8"/>
        <v>0.42300556586270871</v>
      </c>
    </row>
    <row r="38" spans="1:22" x14ac:dyDescent="0.25">
      <c r="A38" s="2" t="s">
        <v>2</v>
      </c>
      <c r="B38" s="2" t="s">
        <v>42</v>
      </c>
      <c r="C38" s="30">
        <v>26</v>
      </c>
      <c r="D38" s="30">
        <v>26.5</v>
      </c>
      <c r="E38" s="2">
        <v>23</v>
      </c>
      <c r="F38" s="7">
        <f t="shared" si="0"/>
        <v>0.88461538461538458</v>
      </c>
      <c r="G38" s="2">
        <v>23</v>
      </c>
      <c r="H38" s="7">
        <f t="shared" si="1"/>
        <v>0.88461538461538458</v>
      </c>
      <c r="I38" s="2">
        <v>32</v>
      </c>
      <c r="J38" s="7">
        <f t="shared" si="2"/>
        <v>1.2075471698113207</v>
      </c>
      <c r="K38" s="2">
        <v>15</v>
      </c>
      <c r="L38" s="7">
        <f t="shared" si="3"/>
        <v>0.57692307692307687</v>
      </c>
      <c r="M38" s="2">
        <v>30</v>
      </c>
      <c r="N38" s="7">
        <f t="shared" si="4"/>
        <v>1.1320754716981132</v>
      </c>
      <c r="O38" s="2">
        <v>15</v>
      </c>
      <c r="P38" s="7">
        <f t="shared" si="5"/>
        <v>0.57692307692307687</v>
      </c>
      <c r="Q38" s="2">
        <v>28</v>
      </c>
      <c r="R38" s="7">
        <f t="shared" si="6"/>
        <v>1.0566037735849056</v>
      </c>
      <c r="S38" s="2">
        <v>20</v>
      </c>
      <c r="T38" s="7">
        <f t="shared" si="7"/>
        <v>0.76923076923076927</v>
      </c>
      <c r="U38" s="2">
        <v>32</v>
      </c>
      <c r="V38" s="7">
        <f t="shared" si="8"/>
        <v>1.2075471698113207</v>
      </c>
    </row>
    <row r="39" spans="1:22" x14ac:dyDescent="0.25">
      <c r="A39" s="2" t="s">
        <v>5</v>
      </c>
      <c r="B39" s="2" t="s">
        <v>43</v>
      </c>
      <c r="C39" s="30">
        <v>111.5</v>
      </c>
      <c r="D39" s="30">
        <v>112</v>
      </c>
      <c r="E39" s="2">
        <v>93</v>
      </c>
      <c r="F39" s="7">
        <f t="shared" si="0"/>
        <v>0.8340807174887892</v>
      </c>
      <c r="G39" s="2">
        <v>90</v>
      </c>
      <c r="H39" s="7">
        <f t="shared" si="1"/>
        <v>0.80717488789237668</v>
      </c>
      <c r="I39" s="2">
        <v>83</v>
      </c>
      <c r="J39" s="7">
        <f t="shared" si="2"/>
        <v>0.7410714285714286</v>
      </c>
      <c r="K39" s="2">
        <v>73</v>
      </c>
      <c r="L39" s="7">
        <f t="shared" si="3"/>
        <v>0.6547085201793722</v>
      </c>
      <c r="M39" s="2">
        <v>68</v>
      </c>
      <c r="N39" s="7">
        <f t="shared" si="4"/>
        <v>0.6071428571428571</v>
      </c>
      <c r="O39" s="2">
        <v>85</v>
      </c>
      <c r="P39" s="7">
        <f t="shared" si="5"/>
        <v>0.7623318385650224</v>
      </c>
      <c r="Q39" s="2">
        <v>80</v>
      </c>
      <c r="R39" s="7">
        <f t="shared" si="6"/>
        <v>0.7142857142857143</v>
      </c>
      <c r="S39" s="2">
        <v>95</v>
      </c>
      <c r="T39" s="7">
        <f t="shared" si="7"/>
        <v>0.85201793721973096</v>
      </c>
      <c r="U39" s="2">
        <v>83</v>
      </c>
      <c r="V39" s="7">
        <f t="shared" si="8"/>
        <v>0.7410714285714286</v>
      </c>
    </row>
    <row r="40" spans="1:22" x14ac:dyDescent="0.25">
      <c r="A40" s="2" t="s">
        <v>3</v>
      </c>
      <c r="B40" s="2" t="s">
        <v>44</v>
      </c>
      <c r="C40" s="30">
        <v>113.75</v>
      </c>
      <c r="D40" s="30">
        <v>134.75</v>
      </c>
      <c r="E40" s="2">
        <v>151</v>
      </c>
      <c r="F40" s="7">
        <f t="shared" si="0"/>
        <v>1.3274725274725274</v>
      </c>
      <c r="G40" s="2">
        <v>127</v>
      </c>
      <c r="H40" s="7">
        <f t="shared" si="1"/>
        <v>1.1164835164835165</v>
      </c>
      <c r="I40" s="2">
        <v>110</v>
      </c>
      <c r="J40" s="7">
        <f t="shared" si="2"/>
        <v>0.81632653061224492</v>
      </c>
      <c r="K40" s="2">
        <v>85</v>
      </c>
      <c r="L40" s="7">
        <f t="shared" si="3"/>
        <v>0.74725274725274726</v>
      </c>
      <c r="M40" s="2">
        <v>92</v>
      </c>
      <c r="N40" s="7">
        <f t="shared" si="4"/>
        <v>0.68274582560296848</v>
      </c>
      <c r="O40" s="2">
        <v>78</v>
      </c>
      <c r="P40" s="7">
        <f t="shared" si="5"/>
        <v>0.68571428571428572</v>
      </c>
      <c r="Q40" s="2">
        <v>82</v>
      </c>
      <c r="R40" s="7">
        <f t="shared" si="6"/>
        <v>0.60853432282003705</v>
      </c>
      <c r="S40" s="2">
        <v>87</v>
      </c>
      <c r="T40" s="7">
        <f t="shared" si="7"/>
        <v>0.76483516483516478</v>
      </c>
      <c r="U40" s="2">
        <v>113</v>
      </c>
      <c r="V40" s="7">
        <f t="shared" si="8"/>
        <v>0.83858998144712427</v>
      </c>
    </row>
    <row r="41" spans="1:22" x14ac:dyDescent="0.25">
      <c r="A41" s="2" t="s">
        <v>5</v>
      </c>
      <c r="B41" s="2" t="s">
        <v>45</v>
      </c>
      <c r="C41" s="30">
        <v>37.5</v>
      </c>
      <c r="D41" s="30">
        <v>37.5</v>
      </c>
      <c r="E41" s="2">
        <v>25</v>
      </c>
      <c r="F41" s="7">
        <f t="shared" si="0"/>
        <v>0.66666666666666663</v>
      </c>
      <c r="G41" s="2">
        <v>26</v>
      </c>
      <c r="H41" s="7">
        <f t="shared" si="1"/>
        <v>0.69333333333333336</v>
      </c>
      <c r="I41" s="2">
        <v>35</v>
      </c>
      <c r="J41" s="7">
        <f t="shared" si="2"/>
        <v>0.93333333333333335</v>
      </c>
      <c r="K41" s="2">
        <v>31</v>
      </c>
      <c r="L41" s="7">
        <f t="shared" si="3"/>
        <v>0.82666666666666666</v>
      </c>
      <c r="M41" s="2">
        <v>22</v>
      </c>
      <c r="N41" s="7">
        <f t="shared" si="4"/>
        <v>0.58666666666666667</v>
      </c>
      <c r="O41" s="2">
        <v>31</v>
      </c>
      <c r="P41" s="7">
        <f t="shared" si="5"/>
        <v>0.82666666666666666</v>
      </c>
      <c r="Q41" s="2">
        <v>27</v>
      </c>
      <c r="R41" s="7">
        <f t="shared" si="6"/>
        <v>0.72</v>
      </c>
      <c r="S41" s="2">
        <v>34</v>
      </c>
      <c r="T41" s="7">
        <f t="shared" si="7"/>
        <v>0.90666666666666662</v>
      </c>
      <c r="U41" s="2">
        <v>34</v>
      </c>
      <c r="V41" s="7">
        <f t="shared" si="8"/>
        <v>0.90666666666666662</v>
      </c>
    </row>
    <row r="42" spans="1:22" x14ac:dyDescent="0.25">
      <c r="A42" s="2" t="s">
        <v>2</v>
      </c>
      <c r="B42" s="2" t="s">
        <v>46</v>
      </c>
      <c r="C42" s="30">
        <v>40</v>
      </c>
      <c r="D42" s="30">
        <v>47.75</v>
      </c>
      <c r="E42" s="2">
        <v>33</v>
      </c>
      <c r="F42" s="7">
        <f t="shared" si="0"/>
        <v>0.82499999999999996</v>
      </c>
      <c r="G42" s="2">
        <v>32</v>
      </c>
      <c r="H42" s="7">
        <f t="shared" si="1"/>
        <v>0.8</v>
      </c>
      <c r="I42" s="2">
        <v>27</v>
      </c>
      <c r="J42" s="7">
        <f t="shared" si="2"/>
        <v>0.56544502617801051</v>
      </c>
      <c r="K42" s="2">
        <v>38</v>
      </c>
      <c r="L42" s="7">
        <f t="shared" si="3"/>
        <v>0.95</v>
      </c>
      <c r="M42" s="2">
        <v>28</v>
      </c>
      <c r="N42" s="7">
        <f t="shared" si="4"/>
        <v>0.58638743455497377</v>
      </c>
      <c r="O42" s="2">
        <v>34</v>
      </c>
      <c r="P42" s="7">
        <f t="shared" si="5"/>
        <v>0.85</v>
      </c>
      <c r="Q42" s="2">
        <v>29</v>
      </c>
      <c r="R42" s="7">
        <f t="shared" si="6"/>
        <v>0.60732984293193715</v>
      </c>
      <c r="S42" s="2">
        <v>26</v>
      </c>
      <c r="T42" s="7">
        <f t="shared" si="7"/>
        <v>0.65</v>
      </c>
      <c r="U42" s="2">
        <v>32</v>
      </c>
      <c r="V42" s="7">
        <f t="shared" si="8"/>
        <v>0.67015706806282727</v>
      </c>
    </row>
    <row r="43" spans="1:22" x14ac:dyDescent="0.25">
      <c r="A43" s="2" t="s">
        <v>2</v>
      </c>
      <c r="B43" s="2" t="s">
        <v>47</v>
      </c>
      <c r="C43" s="30">
        <v>24</v>
      </c>
      <c r="D43" s="30">
        <v>28</v>
      </c>
      <c r="E43" s="2">
        <v>25</v>
      </c>
      <c r="F43" s="7">
        <f t="shared" si="0"/>
        <v>1.0416666666666667</v>
      </c>
      <c r="G43" s="2">
        <v>24</v>
      </c>
      <c r="H43" s="7">
        <f t="shared" si="1"/>
        <v>1</v>
      </c>
      <c r="I43" s="2">
        <v>21</v>
      </c>
      <c r="J43" s="7">
        <f t="shared" si="2"/>
        <v>0.75</v>
      </c>
      <c r="K43" s="2">
        <v>18</v>
      </c>
      <c r="L43" s="7">
        <f t="shared" si="3"/>
        <v>0.75</v>
      </c>
      <c r="M43" s="2">
        <v>20</v>
      </c>
      <c r="N43" s="7">
        <f t="shared" si="4"/>
        <v>0.7142857142857143</v>
      </c>
      <c r="O43" s="2">
        <v>18</v>
      </c>
      <c r="P43" s="7">
        <f t="shared" si="5"/>
        <v>0.75</v>
      </c>
      <c r="Q43" s="2">
        <v>19</v>
      </c>
      <c r="R43" s="7">
        <f t="shared" si="6"/>
        <v>0.6785714285714286</v>
      </c>
      <c r="S43" s="2">
        <v>19</v>
      </c>
      <c r="T43" s="7">
        <f t="shared" si="7"/>
        <v>0.79166666666666663</v>
      </c>
      <c r="U43" s="2">
        <v>20</v>
      </c>
      <c r="V43" s="7">
        <f t="shared" si="8"/>
        <v>0.7142857142857143</v>
      </c>
    </row>
    <row r="44" spans="1:22" x14ac:dyDescent="0.25">
      <c r="A44" s="2" t="s">
        <v>4</v>
      </c>
      <c r="B44" s="2" t="s">
        <v>48</v>
      </c>
      <c r="C44" s="30">
        <v>653</v>
      </c>
      <c r="D44" s="30">
        <v>709.25</v>
      </c>
      <c r="E44" s="2">
        <v>543</v>
      </c>
      <c r="F44" s="7">
        <f t="shared" si="0"/>
        <v>0.83154670750382853</v>
      </c>
      <c r="G44" s="2">
        <v>500</v>
      </c>
      <c r="H44" s="7">
        <f t="shared" si="1"/>
        <v>0.76569678407350694</v>
      </c>
      <c r="I44" s="2">
        <v>407</v>
      </c>
      <c r="J44" s="7">
        <f t="shared" si="2"/>
        <v>0.5738456115615086</v>
      </c>
      <c r="K44" s="2">
        <v>398</v>
      </c>
      <c r="L44" s="7">
        <f t="shared" si="3"/>
        <v>0.60949464012251153</v>
      </c>
      <c r="M44" s="2">
        <v>306</v>
      </c>
      <c r="N44" s="7">
        <f t="shared" si="4"/>
        <v>0.43144166372929149</v>
      </c>
      <c r="O44" s="2">
        <v>423</v>
      </c>
      <c r="P44" s="7">
        <f t="shared" si="5"/>
        <v>0.64777947932618685</v>
      </c>
      <c r="Q44" s="2">
        <v>359</v>
      </c>
      <c r="R44" s="7">
        <f t="shared" si="6"/>
        <v>0.50616848783926682</v>
      </c>
      <c r="S44" s="2">
        <v>481</v>
      </c>
      <c r="T44" s="7">
        <f t="shared" si="7"/>
        <v>0.73660030627871365</v>
      </c>
      <c r="U44" s="2">
        <v>420</v>
      </c>
      <c r="V44" s="7">
        <f t="shared" si="8"/>
        <v>0.59217483256961578</v>
      </c>
    </row>
    <row r="45" spans="1:22" x14ac:dyDescent="0.25">
      <c r="A45" s="2" t="s">
        <v>4</v>
      </c>
      <c r="B45" s="2" t="s">
        <v>49</v>
      </c>
      <c r="C45" s="30">
        <v>43.5</v>
      </c>
      <c r="D45" s="30">
        <v>56.75</v>
      </c>
      <c r="E45" s="2">
        <v>39</v>
      </c>
      <c r="F45" s="7">
        <f t="shared" si="0"/>
        <v>0.89655172413793105</v>
      </c>
      <c r="G45" s="2">
        <v>37</v>
      </c>
      <c r="H45" s="7">
        <f t="shared" si="1"/>
        <v>0.85057471264367812</v>
      </c>
      <c r="I45" s="2">
        <v>30</v>
      </c>
      <c r="J45" s="7">
        <f t="shared" si="2"/>
        <v>0.52863436123348018</v>
      </c>
      <c r="K45" s="2">
        <v>35</v>
      </c>
      <c r="L45" s="7">
        <f t="shared" si="3"/>
        <v>0.8045977011494253</v>
      </c>
      <c r="M45" s="2">
        <v>23</v>
      </c>
      <c r="N45" s="7">
        <f t="shared" si="4"/>
        <v>0.40528634361233479</v>
      </c>
      <c r="O45" s="2">
        <v>33</v>
      </c>
      <c r="P45" s="7">
        <f t="shared" si="5"/>
        <v>0.75862068965517238</v>
      </c>
      <c r="Q45" s="2">
        <v>26</v>
      </c>
      <c r="R45" s="7">
        <f t="shared" si="6"/>
        <v>0.45814977973568283</v>
      </c>
      <c r="S45" s="2">
        <v>32</v>
      </c>
      <c r="T45" s="7">
        <f t="shared" si="7"/>
        <v>0.73563218390804597</v>
      </c>
      <c r="U45" s="2">
        <v>30</v>
      </c>
      <c r="V45" s="7">
        <f t="shared" si="8"/>
        <v>0.52863436123348018</v>
      </c>
    </row>
    <row r="46" spans="1:22" x14ac:dyDescent="0.25">
      <c r="A46" s="2" t="s">
        <v>5</v>
      </c>
      <c r="B46" s="2" t="s">
        <v>50</v>
      </c>
      <c r="C46" s="30">
        <v>134.75</v>
      </c>
      <c r="D46" s="30">
        <v>139</v>
      </c>
      <c r="E46" s="2">
        <v>105</v>
      </c>
      <c r="F46" s="7">
        <f t="shared" si="0"/>
        <v>0.77922077922077926</v>
      </c>
      <c r="G46" s="2">
        <v>93</v>
      </c>
      <c r="H46" s="7">
        <f t="shared" si="1"/>
        <v>0.69016697588126164</v>
      </c>
      <c r="I46" s="2">
        <v>96</v>
      </c>
      <c r="J46" s="7">
        <f t="shared" si="2"/>
        <v>0.69064748201438853</v>
      </c>
      <c r="K46" s="2">
        <v>79</v>
      </c>
      <c r="L46" s="7">
        <f t="shared" si="3"/>
        <v>0.5862708719851577</v>
      </c>
      <c r="M46" s="2">
        <v>58</v>
      </c>
      <c r="N46" s="7">
        <f t="shared" si="4"/>
        <v>0.41726618705035973</v>
      </c>
      <c r="O46" s="2">
        <v>108</v>
      </c>
      <c r="P46" s="7">
        <f t="shared" si="5"/>
        <v>0.80148423005565861</v>
      </c>
      <c r="Q46" s="2">
        <v>97</v>
      </c>
      <c r="R46" s="7">
        <f t="shared" si="6"/>
        <v>0.69784172661870503</v>
      </c>
      <c r="S46" s="2">
        <v>82</v>
      </c>
      <c r="T46" s="7">
        <f t="shared" si="7"/>
        <v>0.60853432282003705</v>
      </c>
      <c r="U46" s="2">
        <v>88</v>
      </c>
      <c r="V46" s="7">
        <f t="shared" si="8"/>
        <v>0.63309352517985606</v>
      </c>
    </row>
    <row r="47" spans="1:22" x14ac:dyDescent="0.25">
      <c r="A47" s="2" t="s">
        <v>2</v>
      </c>
      <c r="B47" s="2" t="s">
        <v>51</v>
      </c>
      <c r="C47" s="30">
        <v>62.25</v>
      </c>
      <c r="D47" s="30">
        <v>60.75</v>
      </c>
      <c r="E47" s="2">
        <v>67</v>
      </c>
      <c r="F47" s="7">
        <f t="shared" si="0"/>
        <v>1.0763052208835342</v>
      </c>
      <c r="G47" s="2">
        <v>53</v>
      </c>
      <c r="H47" s="7">
        <f t="shared" si="1"/>
        <v>0.85140562248995988</v>
      </c>
      <c r="I47" s="2">
        <v>36</v>
      </c>
      <c r="J47" s="7">
        <f t="shared" si="2"/>
        <v>0.59259259259259256</v>
      </c>
      <c r="K47" s="2">
        <v>69</v>
      </c>
      <c r="L47" s="7">
        <f t="shared" si="3"/>
        <v>1.1084337349397591</v>
      </c>
      <c r="M47" s="2">
        <v>36</v>
      </c>
      <c r="N47" s="7">
        <f t="shared" si="4"/>
        <v>0.59259259259259256</v>
      </c>
      <c r="O47" s="2">
        <v>67</v>
      </c>
      <c r="P47" s="7">
        <f t="shared" si="5"/>
        <v>1.0763052208835342</v>
      </c>
      <c r="Q47" s="2">
        <v>35</v>
      </c>
      <c r="R47" s="7">
        <f t="shared" si="6"/>
        <v>0.5761316872427984</v>
      </c>
      <c r="S47" s="2">
        <v>47</v>
      </c>
      <c r="T47" s="7">
        <f t="shared" si="7"/>
        <v>0.75502008032128509</v>
      </c>
      <c r="U47" s="2">
        <v>35</v>
      </c>
      <c r="V47" s="7">
        <f t="shared" si="8"/>
        <v>0.5761316872427984</v>
      </c>
    </row>
    <row r="48" spans="1:22" x14ac:dyDescent="0.25">
      <c r="A48" s="2" t="s">
        <v>4</v>
      </c>
      <c r="B48" s="2" t="s">
        <v>52</v>
      </c>
      <c r="C48" s="30">
        <v>36.5</v>
      </c>
      <c r="D48" s="30">
        <v>36.25</v>
      </c>
      <c r="E48" s="2">
        <v>29</v>
      </c>
      <c r="F48" s="7">
        <f t="shared" si="0"/>
        <v>0.79452054794520544</v>
      </c>
      <c r="G48" s="2">
        <v>28</v>
      </c>
      <c r="H48" s="7">
        <f t="shared" si="1"/>
        <v>0.76712328767123283</v>
      </c>
      <c r="I48" s="2">
        <v>47</v>
      </c>
      <c r="J48" s="7">
        <f t="shared" si="2"/>
        <v>1.296551724137931</v>
      </c>
      <c r="K48" s="2">
        <v>37</v>
      </c>
      <c r="L48" s="7">
        <f t="shared" si="3"/>
        <v>1.0136986301369864</v>
      </c>
      <c r="M48" s="2">
        <v>40</v>
      </c>
      <c r="N48" s="7">
        <f t="shared" si="4"/>
        <v>1.103448275862069</v>
      </c>
      <c r="O48" s="2">
        <v>35</v>
      </c>
      <c r="P48" s="7">
        <f t="shared" si="5"/>
        <v>0.95890410958904104</v>
      </c>
      <c r="Q48" s="2">
        <v>39</v>
      </c>
      <c r="R48" s="7">
        <f t="shared" si="6"/>
        <v>1.0758620689655172</v>
      </c>
      <c r="S48" s="2">
        <v>43</v>
      </c>
      <c r="T48" s="7">
        <f t="shared" si="7"/>
        <v>1.178082191780822</v>
      </c>
      <c r="U48" s="2">
        <v>43</v>
      </c>
      <c r="V48" s="7">
        <f t="shared" si="8"/>
        <v>1.1862068965517241</v>
      </c>
    </row>
    <row r="49" spans="1:22" x14ac:dyDescent="0.25">
      <c r="A49" s="2" t="s">
        <v>5</v>
      </c>
      <c r="B49" s="2" t="s">
        <v>53</v>
      </c>
      <c r="C49" s="30">
        <v>76.75</v>
      </c>
      <c r="D49" s="30">
        <v>82.25</v>
      </c>
      <c r="E49" s="2">
        <v>62</v>
      </c>
      <c r="F49" s="7">
        <f t="shared" si="0"/>
        <v>0.80781758957654726</v>
      </c>
      <c r="G49" s="2">
        <v>54</v>
      </c>
      <c r="H49" s="7">
        <f t="shared" si="1"/>
        <v>0.70358306188925079</v>
      </c>
      <c r="I49" s="2">
        <v>36</v>
      </c>
      <c r="J49" s="7">
        <f t="shared" si="2"/>
        <v>0.43768996960486323</v>
      </c>
      <c r="K49" s="2">
        <v>53</v>
      </c>
      <c r="L49" s="7">
        <f t="shared" si="3"/>
        <v>0.69055374592833874</v>
      </c>
      <c r="M49" s="2">
        <v>17</v>
      </c>
      <c r="N49" s="7">
        <f t="shared" si="4"/>
        <v>0.20668693009118541</v>
      </c>
      <c r="O49" s="2">
        <v>46</v>
      </c>
      <c r="P49" s="7">
        <f t="shared" si="5"/>
        <v>0.59934853420195444</v>
      </c>
      <c r="Q49" s="2">
        <v>25</v>
      </c>
      <c r="R49" s="7">
        <f t="shared" si="6"/>
        <v>0.303951367781155</v>
      </c>
      <c r="S49" s="2">
        <v>55</v>
      </c>
      <c r="T49" s="7">
        <f t="shared" si="7"/>
        <v>0.71661237785016285</v>
      </c>
      <c r="U49" s="2">
        <v>35</v>
      </c>
      <c r="V49" s="7">
        <f t="shared" si="8"/>
        <v>0.42553191489361702</v>
      </c>
    </row>
    <row r="50" spans="1:22" x14ac:dyDescent="0.25">
      <c r="A50" s="2" t="s">
        <v>3</v>
      </c>
      <c r="B50" s="2" t="s">
        <v>54</v>
      </c>
      <c r="C50" s="30">
        <v>63.5</v>
      </c>
      <c r="D50" s="30">
        <v>66</v>
      </c>
      <c r="E50" s="2">
        <v>66</v>
      </c>
      <c r="F50" s="7">
        <f t="shared" si="0"/>
        <v>1.0393700787401574</v>
      </c>
      <c r="G50" s="2">
        <v>65</v>
      </c>
      <c r="H50" s="7">
        <f t="shared" si="1"/>
        <v>1.0236220472440944</v>
      </c>
      <c r="I50" s="2">
        <v>50</v>
      </c>
      <c r="J50" s="7">
        <f t="shared" si="2"/>
        <v>0.75757575757575757</v>
      </c>
      <c r="K50" s="2">
        <v>57</v>
      </c>
      <c r="L50" s="7">
        <f t="shared" si="3"/>
        <v>0.89763779527559051</v>
      </c>
      <c r="M50" s="2">
        <v>45</v>
      </c>
      <c r="N50" s="7">
        <f t="shared" si="4"/>
        <v>0.68181818181818177</v>
      </c>
      <c r="O50" s="2">
        <v>64</v>
      </c>
      <c r="P50" s="7">
        <f t="shared" si="5"/>
        <v>1.0078740157480315</v>
      </c>
      <c r="Q50" s="2">
        <v>50</v>
      </c>
      <c r="R50" s="7">
        <f t="shared" si="6"/>
        <v>0.75757575757575757</v>
      </c>
      <c r="S50" s="2">
        <v>62</v>
      </c>
      <c r="T50" s="7">
        <f t="shared" si="7"/>
        <v>0.97637795275590555</v>
      </c>
      <c r="U50" s="2">
        <v>50</v>
      </c>
      <c r="V50" s="7">
        <f t="shared" si="8"/>
        <v>0.75757575757575757</v>
      </c>
    </row>
    <row r="51" spans="1:22" x14ac:dyDescent="0.25">
      <c r="A51" s="2" t="s">
        <v>3</v>
      </c>
      <c r="B51" s="2" t="s">
        <v>55</v>
      </c>
      <c r="C51" s="30">
        <v>21.75</v>
      </c>
      <c r="D51" s="30">
        <v>18.25</v>
      </c>
      <c r="E51" s="2">
        <v>21</v>
      </c>
      <c r="F51" s="7">
        <f t="shared" si="0"/>
        <v>0.96551724137931039</v>
      </c>
      <c r="G51" s="2">
        <v>21</v>
      </c>
      <c r="H51" s="7">
        <f t="shared" si="1"/>
        <v>0.96551724137931039</v>
      </c>
      <c r="I51" s="2">
        <v>19</v>
      </c>
      <c r="J51" s="7">
        <f t="shared" si="2"/>
        <v>1.0410958904109588</v>
      </c>
      <c r="K51" s="2">
        <v>21</v>
      </c>
      <c r="L51" s="7">
        <f t="shared" si="3"/>
        <v>0.96551724137931039</v>
      </c>
      <c r="M51" s="2">
        <v>19</v>
      </c>
      <c r="N51" s="7">
        <f t="shared" si="4"/>
        <v>1.0410958904109588</v>
      </c>
      <c r="O51" s="2">
        <v>22</v>
      </c>
      <c r="P51" s="7">
        <f t="shared" si="5"/>
        <v>1.0114942528735633</v>
      </c>
      <c r="Q51" s="2">
        <v>20</v>
      </c>
      <c r="R51" s="7">
        <f t="shared" si="6"/>
        <v>1.095890410958904</v>
      </c>
      <c r="S51" s="2">
        <v>23</v>
      </c>
      <c r="T51" s="7">
        <f t="shared" si="7"/>
        <v>1.0574712643678161</v>
      </c>
      <c r="U51" s="2">
        <v>19</v>
      </c>
      <c r="V51" s="7">
        <f t="shared" si="8"/>
        <v>1.0410958904109588</v>
      </c>
    </row>
    <row r="52" spans="1:22" x14ac:dyDescent="0.25">
      <c r="A52" s="2" t="s">
        <v>5</v>
      </c>
      <c r="B52" s="2" t="s">
        <v>56</v>
      </c>
      <c r="C52" s="30">
        <v>48</v>
      </c>
      <c r="D52" s="30">
        <v>61</v>
      </c>
      <c r="E52" s="2">
        <v>48</v>
      </c>
      <c r="F52" s="7">
        <f t="shared" si="0"/>
        <v>1</v>
      </c>
      <c r="G52" s="2">
        <v>49</v>
      </c>
      <c r="H52" s="7">
        <f t="shared" si="1"/>
        <v>1.0208333333333333</v>
      </c>
      <c r="I52" s="2">
        <v>64</v>
      </c>
      <c r="J52" s="7">
        <f t="shared" si="2"/>
        <v>1.0491803278688525</v>
      </c>
      <c r="K52" s="2">
        <v>63</v>
      </c>
      <c r="L52" s="7">
        <f t="shared" si="3"/>
        <v>1.3125</v>
      </c>
      <c r="M52" s="2">
        <v>59</v>
      </c>
      <c r="N52" s="7">
        <f t="shared" si="4"/>
        <v>0.96721311475409832</v>
      </c>
      <c r="O52" s="2">
        <v>57</v>
      </c>
      <c r="P52" s="7">
        <f t="shared" si="5"/>
        <v>1.1875</v>
      </c>
      <c r="Q52" s="2">
        <v>57</v>
      </c>
      <c r="R52" s="7">
        <f t="shared" si="6"/>
        <v>0.93442622950819676</v>
      </c>
      <c r="S52" s="2">
        <v>57</v>
      </c>
      <c r="T52" s="7">
        <f t="shared" si="7"/>
        <v>1.1875</v>
      </c>
      <c r="U52" s="2">
        <v>60</v>
      </c>
      <c r="V52" s="7">
        <f t="shared" si="8"/>
        <v>0.98360655737704916</v>
      </c>
    </row>
    <row r="53" spans="1:22" x14ac:dyDescent="0.25">
      <c r="A53" s="2" t="s">
        <v>5</v>
      </c>
      <c r="B53" s="2" t="s">
        <v>57</v>
      </c>
      <c r="C53" s="30">
        <v>44.5</v>
      </c>
      <c r="D53" s="30">
        <v>47.5</v>
      </c>
      <c r="E53" s="2">
        <v>54</v>
      </c>
      <c r="F53" s="7">
        <f t="shared" si="0"/>
        <v>1.2134831460674158</v>
      </c>
      <c r="G53" s="2">
        <v>52</v>
      </c>
      <c r="H53" s="7">
        <f t="shared" si="1"/>
        <v>1.1685393258426966</v>
      </c>
      <c r="I53" s="2">
        <v>51</v>
      </c>
      <c r="J53" s="7">
        <f t="shared" si="2"/>
        <v>1.0736842105263158</v>
      </c>
      <c r="K53" s="2">
        <v>44</v>
      </c>
      <c r="L53" s="7">
        <f t="shared" si="3"/>
        <v>0.9887640449438202</v>
      </c>
      <c r="M53" s="2">
        <v>35</v>
      </c>
      <c r="N53" s="7">
        <f t="shared" si="4"/>
        <v>0.73684210526315785</v>
      </c>
      <c r="O53" s="2">
        <v>54</v>
      </c>
      <c r="P53" s="7">
        <f t="shared" si="5"/>
        <v>1.2134831460674158</v>
      </c>
      <c r="Q53" s="2">
        <v>51</v>
      </c>
      <c r="R53" s="7">
        <f t="shared" si="6"/>
        <v>1.0736842105263158</v>
      </c>
      <c r="S53" s="2">
        <v>53</v>
      </c>
      <c r="T53" s="7">
        <f t="shared" si="7"/>
        <v>1.1910112359550562</v>
      </c>
      <c r="U53" s="2">
        <v>46</v>
      </c>
      <c r="V53" s="7">
        <f t="shared" si="8"/>
        <v>0.96842105263157896</v>
      </c>
    </row>
    <row r="54" spans="1:22" x14ac:dyDescent="0.25">
      <c r="A54" s="2" t="s">
        <v>3</v>
      </c>
      <c r="B54" s="2" t="s">
        <v>58</v>
      </c>
      <c r="C54" s="30">
        <v>163.75</v>
      </c>
      <c r="D54" s="30">
        <v>171.25</v>
      </c>
      <c r="E54" s="2">
        <v>155</v>
      </c>
      <c r="F54" s="7">
        <f t="shared" si="0"/>
        <v>0.94656488549618323</v>
      </c>
      <c r="G54" s="2">
        <v>151</v>
      </c>
      <c r="H54" s="7">
        <f t="shared" si="1"/>
        <v>0.9221374045801527</v>
      </c>
      <c r="I54" s="2">
        <v>102</v>
      </c>
      <c r="J54" s="7">
        <f t="shared" si="2"/>
        <v>0.59562043795620434</v>
      </c>
      <c r="K54" s="2">
        <v>141</v>
      </c>
      <c r="L54" s="7">
        <f t="shared" si="3"/>
        <v>0.86106870229007637</v>
      </c>
      <c r="M54" s="2">
        <v>81</v>
      </c>
      <c r="N54" s="7">
        <f t="shared" si="4"/>
        <v>0.472992700729927</v>
      </c>
      <c r="O54" s="2">
        <v>128</v>
      </c>
      <c r="P54" s="7">
        <f t="shared" si="5"/>
        <v>0.78167938931297709</v>
      </c>
      <c r="Q54" s="2">
        <v>87</v>
      </c>
      <c r="R54" s="7">
        <f t="shared" si="6"/>
        <v>0.50802919708029193</v>
      </c>
      <c r="S54" s="2">
        <v>142</v>
      </c>
      <c r="T54" s="7">
        <f t="shared" si="7"/>
        <v>0.86717557251908395</v>
      </c>
      <c r="U54" s="2">
        <v>100</v>
      </c>
      <c r="V54" s="7">
        <f t="shared" si="8"/>
        <v>0.58394160583941601</v>
      </c>
    </row>
    <row r="55" spans="1:22" x14ac:dyDescent="0.25">
      <c r="A55" s="2" t="s">
        <v>4</v>
      </c>
      <c r="B55" s="2" t="s">
        <v>59</v>
      </c>
      <c r="C55" s="30">
        <v>56.25</v>
      </c>
      <c r="D55" s="30">
        <v>85.25</v>
      </c>
      <c r="E55" s="2">
        <v>47</v>
      </c>
      <c r="F55" s="7">
        <f t="shared" si="0"/>
        <v>0.83555555555555561</v>
      </c>
      <c r="G55" s="2">
        <v>44</v>
      </c>
      <c r="H55" s="7">
        <f t="shared" si="1"/>
        <v>0.78222222222222226</v>
      </c>
      <c r="I55" s="2">
        <v>35</v>
      </c>
      <c r="J55" s="7">
        <f t="shared" si="2"/>
        <v>0.41055718475073316</v>
      </c>
      <c r="K55" s="2">
        <v>41</v>
      </c>
      <c r="L55" s="7">
        <f t="shared" si="3"/>
        <v>0.72888888888888892</v>
      </c>
      <c r="M55" s="2">
        <v>44</v>
      </c>
      <c r="N55" s="7">
        <f t="shared" si="4"/>
        <v>0.5161290322580645</v>
      </c>
      <c r="O55" s="2">
        <v>47</v>
      </c>
      <c r="P55" s="7">
        <f t="shared" si="5"/>
        <v>0.83555555555555561</v>
      </c>
      <c r="Q55" s="2">
        <v>42</v>
      </c>
      <c r="R55" s="7">
        <f t="shared" si="6"/>
        <v>0.49266862170087977</v>
      </c>
      <c r="S55" s="2">
        <v>50</v>
      </c>
      <c r="T55" s="7">
        <f t="shared" si="7"/>
        <v>0.88888888888888884</v>
      </c>
      <c r="U55" s="2">
        <v>31</v>
      </c>
      <c r="V55" s="7">
        <f t="shared" si="8"/>
        <v>0.36363636363636365</v>
      </c>
    </row>
    <row r="56" spans="1:22" x14ac:dyDescent="0.25">
      <c r="A56" s="2" t="s">
        <v>3</v>
      </c>
      <c r="B56" s="2" t="s">
        <v>60</v>
      </c>
      <c r="C56" s="30">
        <v>98.75</v>
      </c>
      <c r="D56" s="30">
        <v>113</v>
      </c>
      <c r="E56" s="2">
        <v>98</v>
      </c>
      <c r="F56" s="7">
        <f t="shared" si="0"/>
        <v>0.9924050632911392</v>
      </c>
      <c r="G56" s="2">
        <v>93</v>
      </c>
      <c r="H56" s="7">
        <f t="shared" si="1"/>
        <v>0.9417721518987342</v>
      </c>
      <c r="I56" s="2">
        <v>78</v>
      </c>
      <c r="J56" s="7">
        <f t="shared" si="2"/>
        <v>0.69026548672566368</v>
      </c>
      <c r="K56" s="2">
        <v>74</v>
      </c>
      <c r="L56" s="7">
        <f t="shared" si="3"/>
        <v>0.74936708860759493</v>
      </c>
      <c r="M56" s="2">
        <v>71</v>
      </c>
      <c r="N56" s="7">
        <f t="shared" si="4"/>
        <v>0.62831858407079644</v>
      </c>
      <c r="O56" s="2">
        <v>75</v>
      </c>
      <c r="P56" s="7">
        <f t="shared" si="5"/>
        <v>0.759493670886076</v>
      </c>
      <c r="Q56" s="2">
        <v>82</v>
      </c>
      <c r="R56" s="7">
        <f t="shared" si="6"/>
        <v>0.72566371681415931</v>
      </c>
      <c r="S56" s="2">
        <v>90</v>
      </c>
      <c r="T56" s="7">
        <f t="shared" si="7"/>
        <v>0.91139240506329111</v>
      </c>
      <c r="U56" s="2">
        <v>94</v>
      </c>
      <c r="V56" s="7">
        <f t="shared" si="8"/>
        <v>0.83185840707964598</v>
      </c>
    </row>
    <row r="57" spans="1:22" x14ac:dyDescent="0.25">
      <c r="A57" s="2" t="s">
        <v>3</v>
      </c>
      <c r="B57" s="2" t="s">
        <v>61</v>
      </c>
      <c r="C57" s="30">
        <v>86.25</v>
      </c>
      <c r="D57" s="30">
        <v>110.25</v>
      </c>
      <c r="E57" s="2">
        <v>83</v>
      </c>
      <c r="F57" s="7">
        <f t="shared" si="0"/>
        <v>0.96231884057971018</v>
      </c>
      <c r="G57" s="2">
        <v>78</v>
      </c>
      <c r="H57" s="7">
        <f t="shared" si="1"/>
        <v>0.90434782608695652</v>
      </c>
      <c r="I57" s="2">
        <v>61</v>
      </c>
      <c r="J57" s="7">
        <f t="shared" si="2"/>
        <v>0.55328798185941042</v>
      </c>
      <c r="K57" s="2">
        <v>63</v>
      </c>
      <c r="L57" s="7">
        <f t="shared" si="3"/>
        <v>0.73043478260869565</v>
      </c>
      <c r="M57" s="2">
        <v>49</v>
      </c>
      <c r="N57" s="7">
        <f t="shared" si="4"/>
        <v>0.44444444444444442</v>
      </c>
      <c r="O57" s="2">
        <v>62</v>
      </c>
      <c r="P57" s="7">
        <f t="shared" si="5"/>
        <v>0.71884057971014492</v>
      </c>
      <c r="Q57" s="2">
        <v>40</v>
      </c>
      <c r="R57" s="7">
        <f t="shared" si="6"/>
        <v>0.36281179138321995</v>
      </c>
      <c r="S57" s="2">
        <v>65</v>
      </c>
      <c r="T57" s="7">
        <f t="shared" si="7"/>
        <v>0.75362318840579712</v>
      </c>
      <c r="U57" s="2">
        <v>58</v>
      </c>
      <c r="V57" s="7">
        <f t="shared" si="8"/>
        <v>0.52607709750566889</v>
      </c>
    </row>
    <row r="58" spans="1:22" x14ac:dyDescent="0.25">
      <c r="A58" s="2" t="s">
        <v>5</v>
      </c>
      <c r="B58" s="2" t="s">
        <v>62</v>
      </c>
      <c r="C58" s="30">
        <v>78</v>
      </c>
      <c r="D58" s="30">
        <v>77</v>
      </c>
      <c r="E58" s="2">
        <v>62</v>
      </c>
      <c r="F58" s="7">
        <f t="shared" si="0"/>
        <v>0.79487179487179482</v>
      </c>
      <c r="G58" s="2">
        <v>56</v>
      </c>
      <c r="H58" s="7">
        <f t="shared" si="1"/>
        <v>0.71794871794871795</v>
      </c>
      <c r="I58" s="2">
        <v>42</v>
      </c>
      <c r="J58" s="7">
        <f t="shared" si="2"/>
        <v>0.54545454545454541</v>
      </c>
      <c r="K58" s="2">
        <v>57</v>
      </c>
      <c r="L58" s="7">
        <f t="shared" si="3"/>
        <v>0.73076923076923073</v>
      </c>
      <c r="M58" s="2">
        <v>23</v>
      </c>
      <c r="N58" s="7">
        <f t="shared" si="4"/>
        <v>0.29870129870129869</v>
      </c>
      <c r="O58" s="2">
        <v>55</v>
      </c>
      <c r="P58" s="7">
        <f t="shared" si="5"/>
        <v>0.70512820512820518</v>
      </c>
      <c r="Q58" s="2">
        <v>38</v>
      </c>
      <c r="R58" s="7">
        <f t="shared" si="6"/>
        <v>0.4935064935064935</v>
      </c>
      <c r="S58" s="2">
        <v>48</v>
      </c>
      <c r="T58" s="7">
        <f t="shared" si="7"/>
        <v>0.61538461538461542</v>
      </c>
      <c r="U58" s="2">
        <v>44</v>
      </c>
      <c r="V58" s="7">
        <f t="shared" si="8"/>
        <v>0.5714285714285714</v>
      </c>
    </row>
    <row r="59" spans="1:22" x14ac:dyDescent="0.25">
      <c r="A59" s="2" t="s">
        <v>3</v>
      </c>
      <c r="B59" s="2" t="s">
        <v>63</v>
      </c>
      <c r="C59" s="30">
        <v>23.25</v>
      </c>
      <c r="D59" s="30">
        <v>29</v>
      </c>
      <c r="E59" s="2">
        <v>17</v>
      </c>
      <c r="F59" s="7">
        <f t="shared" si="0"/>
        <v>0.73118279569892475</v>
      </c>
      <c r="G59" s="2">
        <v>18</v>
      </c>
      <c r="H59" s="7">
        <f t="shared" si="1"/>
        <v>0.77419354838709675</v>
      </c>
      <c r="I59" s="2">
        <v>27</v>
      </c>
      <c r="J59" s="7">
        <f t="shared" si="2"/>
        <v>0.93103448275862066</v>
      </c>
      <c r="K59" s="2">
        <v>28</v>
      </c>
      <c r="L59" s="7">
        <f t="shared" si="3"/>
        <v>1.2043010752688172</v>
      </c>
      <c r="M59" s="2">
        <v>22</v>
      </c>
      <c r="N59" s="7">
        <f t="shared" si="4"/>
        <v>0.75862068965517238</v>
      </c>
      <c r="O59" s="2">
        <v>26</v>
      </c>
      <c r="P59" s="7">
        <f t="shared" si="5"/>
        <v>1.118279569892473</v>
      </c>
      <c r="Q59" s="2">
        <v>20</v>
      </c>
      <c r="R59" s="7">
        <f t="shared" si="6"/>
        <v>0.68965517241379315</v>
      </c>
      <c r="S59" s="2">
        <v>29</v>
      </c>
      <c r="T59" s="7">
        <f t="shared" si="7"/>
        <v>1.2473118279569892</v>
      </c>
      <c r="U59" s="2">
        <v>22</v>
      </c>
      <c r="V59" s="7">
        <f t="shared" si="8"/>
        <v>0.75862068965517238</v>
      </c>
    </row>
    <row r="60" spans="1:22" x14ac:dyDescent="0.25">
      <c r="A60" s="2" t="s">
        <v>5</v>
      </c>
      <c r="B60" s="2" t="s">
        <v>64</v>
      </c>
      <c r="C60" s="30">
        <v>50.75</v>
      </c>
      <c r="D60" s="30">
        <v>41.25</v>
      </c>
      <c r="E60" s="2">
        <v>47</v>
      </c>
      <c r="F60" s="7">
        <f t="shared" si="0"/>
        <v>0.92610837438423643</v>
      </c>
      <c r="G60" s="2">
        <v>45</v>
      </c>
      <c r="H60" s="7">
        <f t="shared" si="1"/>
        <v>0.88669950738916259</v>
      </c>
      <c r="I60" s="2">
        <v>69</v>
      </c>
      <c r="J60" s="7">
        <f t="shared" si="2"/>
        <v>1.6727272727272726</v>
      </c>
      <c r="K60" s="2">
        <v>56</v>
      </c>
      <c r="L60" s="7">
        <f t="shared" si="3"/>
        <v>1.103448275862069</v>
      </c>
      <c r="M60" s="2">
        <v>60</v>
      </c>
      <c r="N60" s="7">
        <f t="shared" si="4"/>
        <v>1.4545454545454546</v>
      </c>
      <c r="O60" s="2">
        <v>57</v>
      </c>
      <c r="P60" s="7">
        <f t="shared" si="5"/>
        <v>1.1231527093596059</v>
      </c>
      <c r="Q60" s="2">
        <v>67</v>
      </c>
      <c r="R60" s="7">
        <f t="shared" si="6"/>
        <v>1.6242424242424243</v>
      </c>
      <c r="S60" s="2">
        <v>61</v>
      </c>
      <c r="T60" s="7">
        <f t="shared" si="7"/>
        <v>1.2019704433497538</v>
      </c>
      <c r="U60" s="2">
        <v>63</v>
      </c>
      <c r="V60" s="7">
        <f t="shared" si="8"/>
        <v>1.5272727272727273</v>
      </c>
    </row>
    <row r="61" spans="1:22" x14ac:dyDescent="0.25">
      <c r="A61" s="2" t="s">
        <v>4</v>
      </c>
      <c r="B61" s="2" t="s">
        <v>65</v>
      </c>
      <c r="C61" s="30">
        <v>72.25</v>
      </c>
      <c r="D61" s="30">
        <v>63.75</v>
      </c>
      <c r="E61" s="2">
        <v>71</v>
      </c>
      <c r="F61" s="7">
        <f t="shared" si="0"/>
        <v>0.98269896193771622</v>
      </c>
      <c r="G61" s="2">
        <v>68</v>
      </c>
      <c r="H61" s="7">
        <f t="shared" si="1"/>
        <v>0.94117647058823528</v>
      </c>
      <c r="I61" s="2">
        <v>81</v>
      </c>
      <c r="J61" s="7">
        <f t="shared" si="2"/>
        <v>1.2705882352941176</v>
      </c>
      <c r="K61" s="2">
        <v>61</v>
      </c>
      <c r="L61" s="7">
        <f t="shared" si="3"/>
        <v>0.84429065743944631</v>
      </c>
      <c r="M61" s="2">
        <v>60</v>
      </c>
      <c r="N61" s="7">
        <f t="shared" si="4"/>
        <v>0.94117647058823528</v>
      </c>
      <c r="O61" s="2">
        <v>59</v>
      </c>
      <c r="P61" s="7">
        <f t="shared" si="5"/>
        <v>0.81660899653979235</v>
      </c>
      <c r="Q61" s="2">
        <v>65</v>
      </c>
      <c r="R61" s="7">
        <f t="shared" si="6"/>
        <v>1.0196078431372548</v>
      </c>
      <c r="S61" s="2">
        <v>66</v>
      </c>
      <c r="T61" s="7">
        <f t="shared" si="7"/>
        <v>0.91349480968858132</v>
      </c>
      <c r="U61" s="2">
        <v>74</v>
      </c>
      <c r="V61" s="7">
        <f t="shared" si="8"/>
        <v>1.1607843137254903</v>
      </c>
    </row>
    <row r="62" spans="1:22" x14ac:dyDescent="0.25">
      <c r="A62" s="2" t="s">
        <v>5</v>
      </c>
      <c r="B62" s="2" t="s">
        <v>66</v>
      </c>
      <c r="C62" s="30">
        <v>29</v>
      </c>
      <c r="D62" s="30">
        <v>34.75</v>
      </c>
      <c r="E62" s="2">
        <v>31</v>
      </c>
      <c r="F62" s="7">
        <f t="shared" si="0"/>
        <v>1.0689655172413792</v>
      </c>
      <c r="G62" s="2">
        <v>31</v>
      </c>
      <c r="H62" s="7">
        <f t="shared" si="1"/>
        <v>1.0689655172413792</v>
      </c>
      <c r="I62" s="2">
        <v>23</v>
      </c>
      <c r="J62" s="7">
        <f t="shared" si="2"/>
        <v>0.66187050359712229</v>
      </c>
      <c r="K62" s="2">
        <v>21</v>
      </c>
      <c r="L62" s="7">
        <f t="shared" si="3"/>
        <v>0.72413793103448276</v>
      </c>
      <c r="M62" s="2">
        <v>25</v>
      </c>
      <c r="N62" s="7">
        <f t="shared" si="4"/>
        <v>0.71942446043165464</v>
      </c>
      <c r="O62" s="2">
        <v>21</v>
      </c>
      <c r="P62" s="7">
        <f t="shared" si="5"/>
        <v>0.72413793103448276</v>
      </c>
      <c r="Q62" s="2">
        <v>26</v>
      </c>
      <c r="R62" s="7">
        <f t="shared" si="6"/>
        <v>0.74820143884892087</v>
      </c>
      <c r="S62" s="2">
        <v>21</v>
      </c>
      <c r="T62" s="7">
        <f t="shared" si="7"/>
        <v>0.72413793103448276</v>
      </c>
      <c r="U62" s="2">
        <v>20</v>
      </c>
      <c r="V62" s="7">
        <f t="shared" si="8"/>
        <v>0.57553956834532372</v>
      </c>
    </row>
    <row r="63" spans="1:22" x14ac:dyDescent="0.25">
      <c r="A63" s="2" t="s">
        <v>2</v>
      </c>
      <c r="B63" s="2" t="s">
        <v>67</v>
      </c>
      <c r="C63" s="30">
        <v>29.25</v>
      </c>
      <c r="D63" s="30">
        <v>37.75</v>
      </c>
      <c r="E63" s="2">
        <v>27</v>
      </c>
      <c r="F63" s="7">
        <f t="shared" si="0"/>
        <v>0.92307692307692313</v>
      </c>
      <c r="G63" s="2">
        <v>23</v>
      </c>
      <c r="H63" s="7">
        <f t="shared" si="1"/>
        <v>0.78632478632478631</v>
      </c>
      <c r="I63" s="2">
        <v>19</v>
      </c>
      <c r="J63" s="7">
        <f t="shared" si="2"/>
        <v>0.50331125827814571</v>
      </c>
      <c r="K63" s="2">
        <v>23</v>
      </c>
      <c r="L63" s="7">
        <f t="shared" si="3"/>
        <v>0.78632478632478631</v>
      </c>
      <c r="M63" s="2">
        <v>17</v>
      </c>
      <c r="N63" s="7">
        <f t="shared" si="4"/>
        <v>0.45033112582781459</v>
      </c>
      <c r="O63" s="2">
        <v>22</v>
      </c>
      <c r="P63" s="7">
        <f t="shared" si="5"/>
        <v>0.75213675213675213</v>
      </c>
      <c r="Q63" s="2">
        <v>18</v>
      </c>
      <c r="R63" s="7">
        <f t="shared" si="6"/>
        <v>0.47682119205298013</v>
      </c>
      <c r="S63" s="2">
        <v>20</v>
      </c>
      <c r="T63" s="7">
        <f t="shared" si="7"/>
        <v>0.68376068376068377</v>
      </c>
      <c r="U63" s="2">
        <v>21</v>
      </c>
      <c r="V63" s="7">
        <f t="shared" si="8"/>
        <v>0.55629139072847678</v>
      </c>
    </row>
    <row r="64" spans="1:22" x14ac:dyDescent="0.25">
      <c r="A64" s="2" t="s">
        <v>2</v>
      </c>
      <c r="B64" s="2" t="s">
        <v>68</v>
      </c>
      <c r="C64" s="30">
        <v>178.75</v>
      </c>
      <c r="D64" s="30">
        <v>147.5</v>
      </c>
      <c r="E64" s="2">
        <v>163</v>
      </c>
      <c r="F64" s="7">
        <f t="shared" si="0"/>
        <v>0.91188811188811192</v>
      </c>
      <c r="G64" s="2">
        <v>146</v>
      </c>
      <c r="H64" s="7">
        <f t="shared" si="1"/>
        <v>0.81678321678321675</v>
      </c>
      <c r="I64" s="2">
        <v>105</v>
      </c>
      <c r="J64" s="7">
        <f t="shared" si="2"/>
        <v>0.71186440677966101</v>
      </c>
      <c r="K64" s="2">
        <v>160</v>
      </c>
      <c r="L64" s="7">
        <f t="shared" si="3"/>
        <v>0.8951048951048951</v>
      </c>
      <c r="M64" s="2">
        <v>117</v>
      </c>
      <c r="N64" s="7">
        <f t="shared" si="4"/>
        <v>0.79322033898305089</v>
      </c>
      <c r="O64" s="2">
        <v>164</v>
      </c>
      <c r="P64" s="7">
        <f t="shared" si="5"/>
        <v>0.91748251748251752</v>
      </c>
      <c r="Q64" s="2">
        <v>114</v>
      </c>
      <c r="R64" s="7">
        <f t="shared" si="6"/>
        <v>0.77288135593220342</v>
      </c>
      <c r="S64" s="2">
        <v>126</v>
      </c>
      <c r="T64" s="7">
        <f t="shared" si="7"/>
        <v>0.70489510489510487</v>
      </c>
      <c r="U64" s="2">
        <v>120</v>
      </c>
      <c r="V64" s="7">
        <f t="shared" si="8"/>
        <v>0.81355932203389836</v>
      </c>
    </row>
    <row r="65" spans="1:22" x14ac:dyDescent="0.25">
      <c r="A65" s="2" t="s">
        <v>2</v>
      </c>
      <c r="B65" s="2" t="s">
        <v>69</v>
      </c>
      <c r="C65" s="30">
        <v>78</v>
      </c>
      <c r="D65" s="30">
        <v>69</v>
      </c>
      <c r="E65" s="2">
        <v>60</v>
      </c>
      <c r="F65" s="7">
        <f t="shared" si="0"/>
        <v>0.76923076923076927</v>
      </c>
      <c r="G65" s="2">
        <v>58</v>
      </c>
      <c r="H65" s="7">
        <f t="shared" si="1"/>
        <v>0.74358974358974361</v>
      </c>
      <c r="I65" s="2">
        <v>52</v>
      </c>
      <c r="J65" s="7">
        <f t="shared" si="2"/>
        <v>0.75362318840579712</v>
      </c>
      <c r="K65" s="2">
        <v>49</v>
      </c>
      <c r="L65" s="7">
        <f t="shared" si="3"/>
        <v>0.62820512820512819</v>
      </c>
      <c r="M65" s="2">
        <v>52</v>
      </c>
      <c r="N65" s="7">
        <f t="shared" si="4"/>
        <v>0.75362318840579712</v>
      </c>
      <c r="O65" s="2">
        <v>46</v>
      </c>
      <c r="P65" s="7">
        <f t="shared" si="5"/>
        <v>0.58974358974358976</v>
      </c>
      <c r="Q65" s="2">
        <v>52</v>
      </c>
      <c r="R65" s="7">
        <f t="shared" si="6"/>
        <v>0.75362318840579712</v>
      </c>
      <c r="S65" s="2">
        <v>52</v>
      </c>
      <c r="T65" s="7">
        <f t="shared" si="7"/>
        <v>0.66666666666666663</v>
      </c>
      <c r="U65" s="2">
        <v>53</v>
      </c>
      <c r="V65" s="7">
        <f t="shared" si="8"/>
        <v>0.76811594202898548</v>
      </c>
    </row>
    <row r="66" spans="1:22" x14ac:dyDescent="0.25">
      <c r="A66" s="2" t="s">
        <v>4</v>
      </c>
      <c r="B66" s="2" t="s">
        <v>70</v>
      </c>
      <c r="C66" s="30">
        <v>26.25</v>
      </c>
      <c r="D66" s="30">
        <v>29.5</v>
      </c>
      <c r="E66" s="2">
        <v>28</v>
      </c>
      <c r="F66" s="7">
        <f t="shared" si="0"/>
        <v>1.0666666666666667</v>
      </c>
      <c r="G66" s="2">
        <v>29</v>
      </c>
      <c r="H66" s="7">
        <f t="shared" si="1"/>
        <v>1.1047619047619048</v>
      </c>
      <c r="I66" s="2">
        <v>28</v>
      </c>
      <c r="J66" s="7">
        <f t="shared" si="2"/>
        <v>0.94915254237288138</v>
      </c>
      <c r="K66" s="2">
        <v>23</v>
      </c>
      <c r="L66" s="7">
        <f t="shared" si="3"/>
        <v>0.87619047619047619</v>
      </c>
      <c r="M66" s="2">
        <v>21</v>
      </c>
      <c r="N66" s="7">
        <f t="shared" si="4"/>
        <v>0.71186440677966101</v>
      </c>
      <c r="O66" s="2">
        <v>18</v>
      </c>
      <c r="P66" s="7">
        <f t="shared" si="5"/>
        <v>0.68571428571428572</v>
      </c>
      <c r="Q66" s="2">
        <v>18</v>
      </c>
      <c r="R66" s="7">
        <f t="shared" si="6"/>
        <v>0.61016949152542377</v>
      </c>
      <c r="S66" s="2">
        <v>22</v>
      </c>
      <c r="T66" s="7">
        <f t="shared" si="7"/>
        <v>0.83809523809523812</v>
      </c>
      <c r="U66" s="2">
        <v>27</v>
      </c>
      <c r="V66" s="7">
        <f t="shared" si="8"/>
        <v>0.9152542372881356</v>
      </c>
    </row>
    <row r="67" spans="1:22" x14ac:dyDescent="0.25">
      <c r="A67" s="2" t="s">
        <v>4</v>
      </c>
      <c r="B67" s="2" t="s">
        <v>71</v>
      </c>
      <c r="C67" s="30">
        <v>97.5</v>
      </c>
      <c r="D67" s="30">
        <v>127.5</v>
      </c>
      <c r="E67" s="2">
        <v>87</v>
      </c>
      <c r="F67" s="7">
        <f t="shared" ref="F67:F79" si="9">E67/C67</f>
        <v>0.89230769230769236</v>
      </c>
      <c r="G67" s="2">
        <v>81</v>
      </c>
      <c r="H67" s="7">
        <f t="shared" ref="H67:H79" si="10">G67/C67</f>
        <v>0.83076923076923082</v>
      </c>
      <c r="I67" s="2">
        <v>68</v>
      </c>
      <c r="J67" s="7">
        <f t="shared" ref="J67:J79" si="11">I67/D67</f>
        <v>0.53333333333333333</v>
      </c>
      <c r="K67" s="2">
        <v>75</v>
      </c>
      <c r="L67" s="7">
        <f t="shared" ref="L67:L79" si="12">K67/C67</f>
        <v>0.76923076923076927</v>
      </c>
      <c r="M67" s="2">
        <v>69</v>
      </c>
      <c r="N67" s="7">
        <f t="shared" ref="N67:N79" si="13">M67/D67</f>
        <v>0.54117647058823526</v>
      </c>
      <c r="O67" s="2">
        <v>75</v>
      </c>
      <c r="P67" s="7">
        <f t="shared" ref="P67:P79" si="14">O67/C67</f>
        <v>0.76923076923076927</v>
      </c>
      <c r="Q67" s="2">
        <v>61</v>
      </c>
      <c r="R67" s="7">
        <f t="shared" ref="R67:R79" si="15">Q67/D67</f>
        <v>0.47843137254901963</v>
      </c>
      <c r="S67" s="2">
        <v>77</v>
      </c>
      <c r="T67" s="7">
        <f t="shared" ref="T67:T79" si="16">S67/C67</f>
        <v>0.78974358974358971</v>
      </c>
      <c r="U67" s="2">
        <v>60</v>
      </c>
      <c r="V67" s="7">
        <f t="shared" ref="V67:V79" si="17">U67/D67</f>
        <v>0.47058823529411764</v>
      </c>
    </row>
    <row r="68" spans="1:22" x14ac:dyDescent="0.25">
      <c r="A68" s="2" t="s">
        <v>5</v>
      </c>
      <c r="B68" s="2" t="s">
        <v>72</v>
      </c>
      <c r="C68" s="30">
        <v>34</v>
      </c>
      <c r="D68" s="30">
        <v>33</v>
      </c>
      <c r="E68" s="2">
        <v>35</v>
      </c>
      <c r="F68" s="7">
        <f t="shared" si="9"/>
        <v>1.0294117647058822</v>
      </c>
      <c r="G68" s="2">
        <v>35</v>
      </c>
      <c r="H68" s="7">
        <f t="shared" si="10"/>
        <v>1.0294117647058822</v>
      </c>
      <c r="I68" s="2">
        <v>25</v>
      </c>
      <c r="J68" s="7">
        <f t="shared" si="11"/>
        <v>0.75757575757575757</v>
      </c>
      <c r="K68" s="2">
        <v>18</v>
      </c>
      <c r="L68" s="7">
        <f t="shared" si="12"/>
        <v>0.52941176470588236</v>
      </c>
      <c r="M68" s="2">
        <v>25</v>
      </c>
      <c r="N68" s="7">
        <f t="shared" si="13"/>
        <v>0.75757575757575757</v>
      </c>
      <c r="O68" s="2">
        <v>11</v>
      </c>
      <c r="P68" s="7">
        <f t="shared" si="14"/>
        <v>0.3235294117647059</v>
      </c>
      <c r="Q68" s="2">
        <v>22</v>
      </c>
      <c r="R68" s="7">
        <f t="shared" si="15"/>
        <v>0.66666666666666663</v>
      </c>
      <c r="S68" s="2">
        <v>17</v>
      </c>
      <c r="T68" s="7">
        <f t="shared" si="16"/>
        <v>0.5</v>
      </c>
      <c r="U68" s="2">
        <v>26</v>
      </c>
      <c r="V68" s="7">
        <f t="shared" si="17"/>
        <v>0.78787878787878785</v>
      </c>
    </row>
    <row r="69" spans="1:22" x14ac:dyDescent="0.25">
      <c r="A69" s="2" t="s">
        <v>3</v>
      </c>
      <c r="B69" s="2" t="s">
        <v>73</v>
      </c>
      <c r="C69" s="30">
        <v>465</v>
      </c>
      <c r="D69" s="30">
        <v>502.5</v>
      </c>
      <c r="E69" s="2">
        <v>395</v>
      </c>
      <c r="F69" s="7">
        <f t="shared" si="9"/>
        <v>0.84946236559139787</v>
      </c>
      <c r="G69" s="2">
        <v>332</v>
      </c>
      <c r="H69" s="7">
        <f t="shared" si="10"/>
        <v>0.71397849462365592</v>
      </c>
      <c r="I69" s="2">
        <v>296</v>
      </c>
      <c r="J69" s="7">
        <f t="shared" si="11"/>
        <v>0.58905472636815925</v>
      </c>
      <c r="K69" s="2">
        <v>354</v>
      </c>
      <c r="L69" s="7">
        <f t="shared" si="12"/>
        <v>0.76129032258064511</v>
      </c>
      <c r="M69" s="2">
        <v>243</v>
      </c>
      <c r="N69" s="7">
        <f t="shared" si="13"/>
        <v>0.4835820895522388</v>
      </c>
      <c r="O69" s="2">
        <v>362</v>
      </c>
      <c r="P69" s="7">
        <f t="shared" si="14"/>
        <v>0.77849462365591393</v>
      </c>
      <c r="Q69" s="2">
        <v>253</v>
      </c>
      <c r="R69" s="7">
        <f t="shared" si="15"/>
        <v>0.50348258706467663</v>
      </c>
      <c r="S69" s="2">
        <v>346</v>
      </c>
      <c r="T69" s="7">
        <f t="shared" si="16"/>
        <v>0.74408602150537639</v>
      </c>
      <c r="U69" s="2">
        <v>311</v>
      </c>
      <c r="V69" s="7">
        <f t="shared" si="17"/>
        <v>0.61890547263681595</v>
      </c>
    </row>
    <row r="70" spans="1:22" x14ac:dyDescent="0.25">
      <c r="A70" s="2" t="s">
        <v>4</v>
      </c>
      <c r="B70" s="2" t="s">
        <v>74</v>
      </c>
      <c r="C70" s="30">
        <v>28.5</v>
      </c>
      <c r="D70" s="30">
        <v>38.5</v>
      </c>
      <c r="E70" s="2">
        <v>27</v>
      </c>
      <c r="F70" s="7">
        <f t="shared" si="9"/>
        <v>0.94736842105263153</v>
      </c>
      <c r="G70" s="2">
        <v>28</v>
      </c>
      <c r="H70" s="7">
        <f t="shared" si="10"/>
        <v>0.98245614035087714</v>
      </c>
      <c r="I70" s="2">
        <v>28</v>
      </c>
      <c r="J70" s="7">
        <f t="shared" si="11"/>
        <v>0.72727272727272729</v>
      </c>
      <c r="K70" s="2">
        <v>30</v>
      </c>
      <c r="L70" s="7">
        <f t="shared" si="12"/>
        <v>1.0526315789473684</v>
      </c>
      <c r="M70" s="2">
        <v>25</v>
      </c>
      <c r="N70" s="7">
        <f t="shared" si="13"/>
        <v>0.64935064935064934</v>
      </c>
      <c r="O70" s="2">
        <v>30</v>
      </c>
      <c r="P70" s="7">
        <f t="shared" si="14"/>
        <v>1.0526315789473684</v>
      </c>
      <c r="Q70" s="2">
        <v>24</v>
      </c>
      <c r="R70" s="7">
        <f t="shared" si="15"/>
        <v>0.62337662337662336</v>
      </c>
      <c r="S70" s="2">
        <v>30</v>
      </c>
      <c r="T70" s="7">
        <f t="shared" si="16"/>
        <v>1.0526315789473684</v>
      </c>
      <c r="U70" s="2">
        <v>27</v>
      </c>
      <c r="V70" s="7">
        <f t="shared" si="17"/>
        <v>0.70129870129870131</v>
      </c>
    </row>
    <row r="71" spans="1:22" x14ac:dyDescent="0.25">
      <c r="A71" s="2" t="s">
        <v>2</v>
      </c>
      <c r="B71" s="2" t="s">
        <v>75</v>
      </c>
      <c r="C71" s="30">
        <v>1855.25</v>
      </c>
      <c r="D71" s="30">
        <v>2062.5</v>
      </c>
      <c r="E71" s="2">
        <v>1745</v>
      </c>
      <c r="F71" s="7">
        <f t="shared" si="9"/>
        <v>0.9405740466244441</v>
      </c>
      <c r="G71" s="2">
        <v>1738</v>
      </c>
      <c r="H71" s="7">
        <f t="shared" si="10"/>
        <v>0.93680097021964692</v>
      </c>
      <c r="I71" s="2">
        <v>1406</v>
      </c>
      <c r="J71" s="7">
        <f t="shared" si="11"/>
        <v>0.68169696969696969</v>
      </c>
      <c r="K71" s="2">
        <v>1283</v>
      </c>
      <c r="L71" s="7">
        <f t="shared" si="12"/>
        <v>0.69155100390782909</v>
      </c>
      <c r="M71" s="2">
        <v>1176</v>
      </c>
      <c r="N71" s="7">
        <f t="shared" si="13"/>
        <v>0.57018181818181823</v>
      </c>
      <c r="O71" s="2">
        <v>1377</v>
      </c>
      <c r="P71" s="7">
        <f t="shared" si="14"/>
        <v>0.74221802991510577</v>
      </c>
      <c r="Q71" s="2">
        <v>1312</v>
      </c>
      <c r="R71" s="7">
        <f t="shared" si="15"/>
        <v>0.63612121212121209</v>
      </c>
      <c r="S71" s="2">
        <v>1271</v>
      </c>
      <c r="T71" s="7">
        <f t="shared" si="16"/>
        <v>0.68508287292817682</v>
      </c>
      <c r="U71" s="2">
        <v>1369</v>
      </c>
      <c r="V71" s="7">
        <f t="shared" si="17"/>
        <v>0.66375757575757577</v>
      </c>
    </row>
    <row r="72" spans="1:22" x14ac:dyDescent="0.25">
      <c r="A72" s="2" t="s">
        <v>4</v>
      </c>
      <c r="B72" s="2" t="s">
        <v>76</v>
      </c>
      <c r="C72" s="30">
        <v>113.75</v>
      </c>
      <c r="D72" s="30">
        <v>150.5</v>
      </c>
      <c r="E72" s="2">
        <v>102</v>
      </c>
      <c r="F72" s="7">
        <f t="shared" si="9"/>
        <v>0.89670329670329674</v>
      </c>
      <c r="G72" s="2">
        <v>88</v>
      </c>
      <c r="H72" s="7">
        <f t="shared" si="10"/>
        <v>0.77362637362637365</v>
      </c>
      <c r="I72" s="2">
        <v>63</v>
      </c>
      <c r="J72" s="7">
        <f t="shared" si="11"/>
        <v>0.41860465116279072</v>
      </c>
      <c r="K72" s="2">
        <v>63</v>
      </c>
      <c r="L72" s="7">
        <f t="shared" si="12"/>
        <v>0.55384615384615388</v>
      </c>
      <c r="M72" s="2">
        <v>39</v>
      </c>
      <c r="N72" s="7">
        <f t="shared" si="13"/>
        <v>0.25913621262458469</v>
      </c>
      <c r="O72" s="2">
        <v>96</v>
      </c>
      <c r="P72" s="7">
        <f t="shared" si="14"/>
        <v>0.84395604395604396</v>
      </c>
      <c r="Q72" s="2">
        <v>40</v>
      </c>
      <c r="R72" s="7">
        <f t="shared" si="15"/>
        <v>0.26578073089700999</v>
      </c>
      <c r="S72" s="2">
        <v>77</v>
      </c>
      <c r="T72" s="7">
        <f t="shared" si="16"/>
        <v>0.67692307692307696</v>
      </c>
      <c r="U72" s="2">
        <v>49</v>
      </c>
      <c r="V72" s="7">
        <f t="shared" si="17"/>
        <v>0.32558139534883723</v>
      </c>
    </row>
    <row r="73" spans="1:22" x14ac:dyDescent="0.25">
      <c r="A73" s="2" t="s">
        <v>5</v>
      </c>
      <c r="B73" s="2" t="s">
        <v>77</v>
      </c>
      <c r="C73" s="30">
        <v>61.5</v>
      </c>
      <c r="D73" s="30">
        <v>82.5</v>
      </c>
      <c r="E73" s="2">
        <v>61</v>
      </c>
      <c r="F73" s="7">
        <f t="shared" si="9"/>
        <v>0.99186991869918695</v>
      </c>
      <c r="G73" s="2">
        <v>62</v>
      </c>
      <c r="H73" s="7">
        <f t="shared" si="10"/>
        <v>1.0081300813008129</v>
      </c>
      <c r="I73" s="2">
        <v>51</v>
      </c>
      <c r="J73" s="7">
        <f t="shared" si="11"/>
        <v>0.61818181818181817</v>
      </c>
      <c r="K73" s="2">
        <v>52</v>
      </c>
      <c r="L73" s="7">
        <f t="shared" si="12"/>
        <v>0.84552845528455289</v>
      </c>
      <c r="M73" s="2">
        <v>31</v>
      </c>
      <c r="N73" s="7">
        <f t="shared" si="13"/>
        <v>0.37575757575757573</v>
      </c>
      <c r="O73" s="2">
        <v>52</v>
      </c>
      <c r="P73" s="7">
        <f t="shared" si="14"/>
        <v>0.84552845528455289</v>
      </c>
      <c r="Q73" s="2">
        <v>54</v>
      </c>
      <c r="R73" s="7">
        <f t="shared" si="15"/>
        <v>0.65454545454545454</v>
      </c>
      <c r="S73" s="2">
        <v>40</v>
      </c>
      <c r="T73" s="7">
        <f t="shared" si="16"/>
        <v>0.65040650406504064</v>
      </c>
      <c r="U73" s="2">
        <v>55</v>
      </c>
      <c r="V73" s="7">
        <f t="shared" si="17"/>
        <v>0.66666666666666663</v>
      </c>
    </row>
    <row r="74" spans="1:22" x14ac:dyDescent="0.25">
      <c r="A74" s="2" t="s">
        <v>2</v>
      </c>
      <c r="B74" s="2" t="s">
        <v>78</v>
      </c>
      <c r="C74" s="30">
        <v>84.5</v>
      </c>
      <c r="D74" s="30">
        <v>80.75</v>
      </c>
      <c r="E74" s="2">
        <v>77</v>
      </c>
      <c r="F74" s="7">
        <f t="shared" si="9"/>
        <v>0.91124260355029585</v>
      </c>
      <c r="G74" s="2">
        <v>64</v>
      </c>
      <c r="H74" s="7">
        <f t="shared" si="10"/>
        <v>0.75739644970414199</v>
      </c>
      <c r="I74" s="2">
        <v>54</v>
      </c>
      <c r="J74" s="7">
        <f t="shared" si="11"/>
        <v>0.66873065015479871</v>
      </c>
      <c r="K74" s="2">
        <v>89</v>
      </c>
      <c r="L74" s="7">
        <f t="shared" si="12"/>
        <v>1.0532544378698225</v>
      </c>
      <c r="M74" s="2">
        <v>52</v>
      </c>
      <c r="N74" s="7">
        <f t="shared" si="13"/>
        <v>0.64396284829721362</v>
      </c>
      <c r="O74" s="2">
        <v>90</v>
      </c>
      <c r="P74" s="7">
        <f t="shared" si="14"/>
        <v>1.0650887573964498</v>
      </c>
      <c r="Q74" s="2">
        <v>53</v>
      </c>
      <c r="R74" s="7">
        <f t="shared" si="15"/>
        <v>0.65634674922600622</v>
      </c>
      <c r="S74" s="2">
        <v>91</v>
      </c>
      <c r="T74" s="7">
        <f t="shared" si="16"/>
        <v>1.0769230769230769</v>
      </c>
      <c r="U74" s="2">
        <v>52</v>
      </c>
      <c r="V74" s="7">
        <f t="shared" si="17"/>
        <v>0.64396284829721362</v>
      </c>
    </row>
    <row r="75" spans="1:22" x14ac:dyDescent="0.25">
      <c r="A75" s="2" t="s">
        <v>2</v>
      </c>
      <c r="B75" s="2" t="s">
        <v>79</v>
      </c>
      <c r="C75" s="30">
        <v>251.5</v>
      </c>
      <c r="D75" s="30">
        <v>291</v>
      </c>
      <c r="E75" s="2">
        <v>239</v>
      </c>
      <c r="F75" s="7">
        <f t="shared" si="9"/>
        <v>0.95029821073558651</v>
      </c>
      <c r="G75" s="2">
        <v>225</v>
      </c>
      <c r="H75" s="7">
        <f t="shared" si="10"/>
        <v>0.89463220675944333</v>
      </c>
      <c r="I75" s="2">
        <v>170</v>
      </c>
      <c r="J75" s="7">
        <f t="shared" si="11"/>
        <v>0.58419243986254299</v>
      </c>
      <c r="K75" s="2">
        <v>176</v>
      </c>
      <c r="L75" s="7">
        <f t="shared" si="12"/>
        <v>0.6998011928429424</v>
      </c>
      <c r="M75" s="2">
        <v>119</v>
      </c>
      <c r="N75" s="7">
        <f t="shared" si="13"/>
        <v>0.40893470790378006</v>
      </c>
      <c r="O75" s="2">
        <v>206</v>
      </c>
      <c r="P75" s="7">
        <f t="shared" si="14"/>
        <v>0.81908548707753481</v>
      </c>
      <c r="Q75" s="2">
        <v>139</v>
      </c>
      <c r="R75" s="7">
        <f t="shared" si="15"/>
        <v>0.47766323024054985</v>
      </c>
      <c r="S75" s="2">
        <v>160</v>
      </c>
      <c r="T75" s="7">
        <f t="shared" si="16"/>
        <v>0.63618290258449306</v>
      </c>
      <c r="U75" s="2">
        <v>163</v>
      </c>
      <c r="V75" s="7">
        <f t="shared" si="17"/>
        <v>0.56013745704467355</v>
      </c>
    </row>
    <row r="76" spans="1:22" x14ac:dyDescent="0.25">
      <c r="A76" s="2" t="s">
        <v>3</v>
      </c>
      <c r="B76" s="2" t="s">
        <v>80</v>
      </c>
      <c r="C76" s="30">
        <v>26</v>
      </c>
      <c r="D76" s="30">
        <v>29.75</v>
      </c>
      <c r="E76" s="2">
        <v>28</v>
      </c>
      <c r="F76" s="7">
        <f t="shared" si="9"/>
        <v>1.0769230769230769</v>
      </c>
      <c r="G76" s="2">
        <v>24</v>
      </c>
      <c r="H76" s="7">
        <f t="shared" si="10"/>
        <v>0.92307692307692313</v>
      </c>
      <c r="I76" s="2">
        <v>23</v>
      </c>
      <c r="J76" s="7">
        <f t="shared" si="11"/>
        <v>0.77310924369747902</v>
      </c>
      <c r="K76" s="2">
        <v>34</v>
      </c>
      <c r="L76" s="7">
        <f t="shared" si="12"/>
        <v>1.3076923076923077</v>
      </c>
      <c r="M76" s="2">
        <v>26</v>
      </c>
      <c r="N76" s="7">
        <f t="shared" si="13"/>
        <v>0.87394957983193278</v>
      </c>
      <c r="O76" s="2">
        <v>31</v>
      </c>
      <c r="P76" s="7">
        <f t="shared" si="14"/>
        <v>1.1923076923076923</v>
      </c>
      <c r="Q76" s="2">
        <v>23</v>
      </c>
      <c r="R76" s="7">
        <f t="shared" si="15"/>
        <v>0.77310924369747902</v>
      </c>
      <c r="S76" s="2">
        <v>31</v>
      </c>
      <c r="T76" s="7">
        <f t="shared" si="16"/>
        <v>1.1923076923076923</v>
      </c>
      <c r="U76" s="2">
        <v>25</v>
      </c>
      <c r="V76" s="7">
        <f t="shared" si="17"/>
        <v>0.84033613445378152</v>
      </c>
    </row>
    <row r="77" spans="1:22" x14ac:dyDescent="0.25">
      <c r="A77" s="2" t="s">
        <v>4</v>
      </c>
      <c r="B77" s="2" t="s">
        <v>81</v>
      </c>
      <c r="C77" s="30">
        <v>52.75</v>
      </c>
      <c r="D77" s="30">
        <v>48</v>
      </c>
      <c r="E77" s="2">
        <v>54</v>
      </c>
      <c r="F77" s="7">
        <f t="shared" si="9"/>
        <v>1.0236966824644549</v>
      </c>
      <c r="G77" s="2">
        <v>48</v>
      </c>
      <c r="H77" s="7">
        <f t="shared" si="10"/>
        <v>0.90995260663507105</v>
      </c>
      <c r="I77" s="2">
        <v>55</v>
      </c>
      <c r="J77" s="7">
        <f t="shared" si="11"/>
        <v>1.1458333333333333</v>
      </c>
      <c r="K77" s="2">
        <v>57</v>
      </c>
      <c r="L77" s="7">
        <f t="shared" si="12"/>
        <v>1.080568720379147</v>
      </c>
      <c r="M77" s="2">
        <v>43</v>
      </c>
      <c r="N77" s="7">
        <f t="shared" si="13"/>
        <v>0.89583333333333337</v>
      </c>
      <c r="O77" s="2">
        <v>56</v>
      </c>
      <c r="P77" s="7">
        <f t="shared" si="14"/>
        <v>1.061611374407583</v>
      </c>
      <c r="Q77" s="2">
        <v>41</v>
      </c>
      <c r="R77" s="7">
        <f t="shared" si="15"/>
        <v>0.85416666666666663</v>
      </c>
      <c r="S77" s="2">
        <v>51</v>
      </c>
      <c r="T77" s="7">
        <f t="shared" si="16"/>
        <v>0.96682464454976302</v>
      </c>
      <c r="U77" s="2">
        <v>52</v>
      </c>
      <c r="V77" s="7">
        <f t="shared" si="17"/>
        <v>1.0833333333333333</v>
      </c>
    </row>
    <row r="78" spans="1:22" x14ac:dyDescent="0.25">
      <c r="A78" s="2" t="s">
        <v>2</v>
      </c>
      <c r="B78" s="2" t="s">
        <v>82</v>
      </c>
      <c r="C78" s="30">
        <v>1481.25</v>
      </c>
      <c r="D78" s="30">
        <v>1575.5</v>
      </c>
      <c r="E78" s="2">
        <v>1094</v>
      </c>
      <c r="F78" s="7">
        <f t="shared" si="9"/>
        <v>0.73856540084388189</v>
      </c>
      <c r="G78" s="2">
        <v>968</v>
      </c>
      <c r="H78" s="7">
        <f t="shared" si="10"/>
        <v>0.6535021097046414</v>
      </c>
      <c r="I78" s="2">
        <v>1182</v>
      </c>
      <c r="J78" s="7">
        <f t="shared" si="11"/>
        <v>0.75023801967629322</v>
      </c>
      <c r="K78" s="2">
        <v>1063</v>
      </c>
      <c r="L78" s="7">
        <f t="shared" si="12"/>
        <v>0.71763713080168778</v>
      </c>
      <c r="M78" s="2">
        <v>1075</v>
      </c>
      <c r="N78" s="7">
        <f t="shared" si="13"/>
        <v>0.68232307204062204</v>
      </c>
      <c r="O78" s="2">
        <v>1031</v>
      </c>
      <c r="P78" s="7">
        <f t="shared" si="14"/>
        <v>0.69603375527426159</v>
      </c>
      <c r="Q78" s="2">
        <v>1025</v>
      </c>
      <c r="R78" s="7">
        <f t="shared" si="15"/>
        <v>0.65058711520152335</v>
      </c>
      <c r="S78" s="2">
        <v>840</v>
      </c>
      <c r="T78" s="7">
        <f t="shared" si="16"/>
        <v>0.56708860759493673</v>
      </c>
      <c r="U78" s="2">
        <v>1145</v>
      </c>
      <c r="V78" s="7">
        <f t="shared" si="17"/>
        <v>0.72675341161536022</v>
      </c>
    </row>
    <row r="79" spans="1:22" x14ac:dyDescent="0.25">
      <c r="A79" s="2" t="s">
        <v>2</v>
      </c>
      <c r="B79" s="2" t="s">
        <v>83</v>
      </c>
      <c r="C79" s="30">
        <v>986.75</v>
      </c>
      <c r="D79" s="30">
        <v>1074.25</v>
      </c>
      <c r="E79" s="2">
        <v>802</v>
      </c>
      <c r="F79" s="7">
        <f t="shared" si="9"/>
        <v>0.81276919179123386</v>
      </c>
      <c r="G79" s="2">
        <v>751</v>
      </c>
      <c r="H79" s="7">
        <f t="shared" si="10"/>
        <v>0.76108436787433498</v>
      </c>
      <c r="I79" s="2">
        <v>606</v>
      </c>
      <c r="J79" s="7">
        <f t="shared" si="11"/>
        <v>0.56411449848731676</v>
      </c>
      <c r="K79" s="2">
        <v>629</v>
      </c>
      <c r="L79" s="7">
        <f t="shared" si="12"/>
        <v>0.63744616164175327</v>
      </c>
      <c r="M79" s="2">
        <v>521</v>
      </c>
      <c r="N79" s="7">
        <f t="shared" si="13"/>
        <v>0.48498952757737956</v>
      </c>
      <c r="O79" s="2">
        <v>747</v>
      </c>
      <c r="P79" s="7">
        <f t="shared" si="14"/>
        <v>0.75703065619457821</v>
      </c>
      <c r="Q79" s="2">
        <v>662</v>
      </c>
      <c r="R79" s="7">
        <f t="shared" si="15"/>
        <v>0.61624389108680477</v>
      </c>
      <c r="S79" s="2">
        <v>716</v>
      </c>
      <c r="T79" s="7">
        <f t="shared" si="16"/>
        <v>0.72561439067646316</v>
      </c>
      <c r="U79" s="2">
        <v>615</v>
      </c>
      <c r="V79" s="7">
        <f t="shared" si="17"/>
        <v>0.572492436583663</v>
      </c>
    </row>
    <row r="80" spans="1:22" s="42" customFormat="1" x14ac:dyDescent="0.25"/>
    <row r="81" spans="1:22" s="42" customFormat="1" ht="59.25" customHeight="1" x14ac:dyDescent="0.25">
      <c r="B81" s="43" t="s">
        <v>120</v>
      </c>
      <c r="C81" s="46" t="s">
        <v>121</v>
      </c>
      <c r="D81" s="46" t="s">
        <v>122</v>
      </c>
      <c r="E81" s="44"/>
      <c r="F81" s="45"/>
      <c r="G81" s="44"/>
      <c r="H81" s="45"/>
      <c r="I81" s="44"/>
      <c r="J81" s="45"/>
      <c r="K81" s="44"/>
      <c r="L81" s="45"/>
      <c r="M81" s="44"/>
      <c r="N81" s="45"/>
      <c r="O81" s="44"/>
      <c r="P81" s="45"/>
      <c r="Q81" s="44"/>
      <c r="R81" s="45"/>
      <c r="S81" s="44"/>
      <c r="T81" s="45"/>
      <c r="U81" s="44"/>
      <c r="V81" s="45"/>
    </row>
    <row r="82" spans="1:22" s="52" customFormat="1" x14ac:dyDescent="0.25">
      <c r="A82" s="42"/>
      <c r="B82" s="47" t="s">
        <v>116</v>
      </c>
      <c r="C82" s="48">
        <f>SUMIF($A$2:$A$79,"Norte",C$2:C$79)</f>
        <v>1454</v>
      </c>
      <c r="D82" s="48">
        <f>SUMIF($A$2:$A$79,"Norte",D$2:D$79)</f>
        <v>1637.75</v>
      </c>
      <c r="E82" s="53">
        <f>SUMIF($A$2:$A$79,"Norte",E$2:E$79)</f>
        <v>1390</v>
      </c>
      <c r="F82" s="54">
        <f t="shared" ref="F82:F85" si="18">E82/C82</f>
        <v>0.95598349381017877</v>
      </c>
      <c r="G82" s="53">
        <f>SUMIF($A$2:$A$79,"Norte",G$2:G$79)</f>
        <v>1243</v>
      </c>
      <c r="H82" s="54">
        <f t="shared" ref="H82:H85" si="19">G82/C82</f>
        <v>0.85488308115543332</v>
      </c>
      <c r="I82" s="53">
        <f>SUMIF($A$2:$A$79,"Norte",I$2:I$79)</f>
        <v>1115</v>
      </c>
      <c r="J82" s="54">
        <f>I82/D82</f>
        <v>0.68081208975728902</v>
      </c>
      <c r="K82" s="53">
        <f>SUMIF($A$2:$A$79,"Norte",K$2:K$79)</f>
        <v>1148</v>
      </c>
      <c r="L82" s="54">
        <f t="shared" ref="L82:L85" si="20">K82/C82</f>
        <v>0.78954607977991742</v>
      </c>
      <c r="M82" s="53">
        <f>SUMIF($A$2:$A$79,"Norte",M$2:M$79)</f>
        <v>933</v>
      </c>
      <c r="N82" s="54">
        <f>M82/D82</f>
        <v>0.56968401770722032</v>
      </c>
      <c r="O82" s="53">
        <f>SUMIF($A$2:$A$79,"Norte",O$2:O$79)</f>
        <v>1174</v>
      </c>
      <c r="P82" s="54">
        <f t="shared" ref="P82:P85" si="21">O82/C82</f>
        <v>0.80742778541953231</v>
      </c>
      <c r="Q82" s="53">
        <f>SUMIF($A$2:$A$79,"Norte",Q$2:Q$79)</f>
        <v>960</v>
      </c>
      <c r="R82" s="54">
        <f>Q82/D82</f>
        <v>0.58617005037398873</v>
      </c>
      <c r="S82" s="53">
        <f>SUMIF($A$2:$A$79,"Norte",S$2:S$79)</f>
        <v>1166</v>
      </c>
      <c r="T82" s="54">
        <f t="shared" ref="T82:T85" si="22">S82/C82</f>
        <v>0.80192572214580471</v>
      </c>
      <c r="U82" s="53">
        <f>SUMIF($A$2:$A$79,"Norte",U$2:U$79)</f>
        <v>1133</v>
      </c>
      <c r="V82" s="54">
        <f>U82/D82</f>
        <v>0.69180277820180125</v>
      </c>
    </row>
    <row r="83" spans="1:22" s="52" customFormat="1" x14ac:dyDescent="0.25">
      <c r="A83" s="42"/>
      <c r="B83" s="47" t="s">
        <v>117</v>
      </c>
      <c r="C83" s="48">
        <f>SUMIF($A$2:$A$79,"Central",C$2:C$79)</f>
        <v>1745.25</v>
      </c>
      <c r="D83" s="48">
        <f>SUMIF($A$2:$A$79,"Central",D$2:D$79)</f>
        <v>1920</v>
      </c>
      <c r="E83" s="53">
        <f>SUMIF($A$2:$A$79,"Central",E$2:E$79)</f>
        <v>1474</v>
      </c>
      <c r="F83" s="54">
        <f t="shared" si="18"/>
        <v>0.84457814066752612</v>
      </c>
      <c r="G83" s="53">
        <f>SUMIF($A$2:$A$79,"Central",G$2:G$79)</f>
        <v>1342</v>
      </c>
      <c r="H83" s="54">
        <f t="shared" si="19"/>
        <v>0.76894427732416559</v>
      </c>
      <c r="I83" s="53">
        <f>SUMIF($A$2:$A$79,"Central",I$2:I$79)</f>
        <v>1252</v>
      </c>
      <c r="J83" s="54">
        <f t="shared" ref="J83:J86" si="23">I83/D83</f>
        <v>0.65208333333333335</v>
      </c>
      <c r="K83" s="53">
        <f>SUMIF($A$2:$A$79,"Central",K$2:K$79)</f>
        <v>1300</v>
      </c>
      <c r="L83" s="54">
        <f t="shared" si="20"/>
        <v>0.74487895716945995</v>
      </c>
      <c r="M83" s="53">
        <f>SUMIF($A$2:$A$79,"Central",M$2:M$79)</f>
        <v>1046</v>
      </c>
      <c r="N83" s="54">
        <f t="shared" ref="N83:N86" si="24">M83/D83</f>
        <v>0.54479166666666667</v>
      </c>
      <c r="O83" s="53">
        <f>SUMIF($A$2:$A$79,"Central",O$2:O$79)</f>
        <v>1328</v>
      </c>
      <c r="P83" s="54">
        <f t="shared" si="21"/>
        <v>0.76092250393926375</v>
      </c>
      <c r="Q83" s="53">
        <f>SUMIF($A$2:$A$79,"Central",Q$2:Q$79)</f>
        <v>1078</v>
      </c>
      <c r="R83" s="54">
        <f t="shared" ref="R83:R86" si="25">Q83/D83</f>
        <v>0.56145833333333328</v>
      </c>
      <c r="S83" s="53">
        <f>SUMIF($A$2:$A$79,"Central",S$2:S$79)</f>
        <v>1379</v>
      </c>
      <c r="T83" s="54">
        <f t="shared" si="22"/>
        <v>0.79014467841283487</v>
      </c>
      <c r="U83" s="53">
        <f>SUMIF($A$2:$A$79,"Central",U$2:U$79)</f>
        <v>1200</v>
      </c>
      <c r="V83" s="54">
        <f t="shared" ref="V83:V86" si="26">U83/D83</f>
        <v>0.625</v>
      </c>
    </row>
    <row r="84" spans="1:22" s="52" customFormat="1" x14ac:dyDescent="0.25">
      <c r="A84" s="42"/>
      <c r="B84" s="47" t="s">
        <v>118</v>
      </c>
      <c r="C84" s="48">
        <f>SUMIF($A$2:$A$79,"Metropolitana",C$2:C$79)</f>
        <v>7774.25</v>
      </c>
      <c r="D84" s="48">
        <f>SUMIF($A$2:$A$79,"Metropolitana",D$2:D$79)</f>
        <v>8363.25</v>
      </c>
      <c r="E84" s="53">
        <f>SUMIF($A$2:$A$79,"Metropolitana",E$2:E$79)</f>
        <v>6749</v>
      </c>
      <c r="F84" s="54">
        <f t="shared" si="18"/>
        <v>0.86812232691256386</v>
      </c>
      <c r="G84" s="53">
        <f>SUMIF($A$2:$A$79,"Metropolitana",G$2:G$79)</f>
        <v>6400</v>
      </c>
      <c r="H84" s="54">
        <f t="shared" si="19"/>
        <v>0.82323053670772095</v>
      </c>
      <c r="I84" s="53">
        <f>SUMIF($A$2:$A$79,"Metropolitana",I$2:I$79)</f>
        <v>5950</v>
      </c>
      <c r="J84" s="54">
        <f t="shared" si="23"/>
        <v>0.71144590918602213</v>
      </c>
      <c r="K84" s="53">
        <f>SUMIF($A$2:$A$79,"Metropolitana",K$2:K$79)</f>
        <v>5741</v>
      </c>
      <c r="L84" s="54">
        <f t="shared" si="20"/>
        <v>0.73846351738109783</v>
      </c>
      <c r="M84" s="53">
        <f>SUMIF($A$2:$A$79,"Metropolitana",M$2:M$79)</f>
        <v>5256</v>
      </c>
      <c r="N84" s="54">
        <f t="shared" si="24"/>
        <v>0.62846381490449288</v>
      </c>
      <c r="O84" s="53">
        <f>SUMIF($A$2:$A$79,"Metropolitana",O$2:O$79)</f>
        <v>5894</v>
      </c>
      <c r="P84" s="54">
        <f t="shared" si="21"/>
        <v>0.75814387239926684</v>
      </c>
      <c r="Q84" s="53">
        <f>SUMIF($A$2:$A$79,"Metropolitana",Q$2:Q$79)</f>
        <v>5506</v>
      </c>
      <c r="R84" s="54">
        <f t="shared" si="25"/>
        <v>0.65835650016440972</v>
      </c>
      <c r="S84" s="53">
        <f>SUMIF($A$2:$A$79,"Metropolitana",S$2:S$79)</f>
        <v>5313</v>
      </c>
      <c r="T84" s="54">
        <f t="shared" si="22"/>
        <v>0.68340997523876901</v>
      </c>
      <c r="U84" s="53">
        <f>SUMIF($A$2:$A$79,"Metropolitana",U$2:U$79)</f>
        <v>5937</v>
      </c>
      <c r="V84" s="54">
        <f t="shared" si="26"/>
        <v>0.70989148955250647</v>
      </c>
    </row>
    <row r="85" spans="1:22" s="52" customFormat="1" x14ac:dyDescent="0.25">
      <c r="A85" s="42"/>
      <c r="B85" s="47" t="s">
        <v>119</v>
      </c>
      <c r="C85" s="48">
        <f>SUMIF($A$2:$A$79,"sul",C$2:C$79)</f>
        <v>2134.75</v>
      </c>
      <c r="D85" s="48">
        <f>SUMIF($A$2:$A$79,"sul",D$2:D$79)</f>
        <v>2292.5</v>
      </c>
      <c r="E85" s="53">
        <f>SUMIF($A$2:$A$79,"sul",E$2:E$79)</f>
        <v>1818</v>
      </c>
      <c r="F85" s="54">
        <f t="shared" si="18"/>
        <v>0.85162196978568916</v>
      </c>
      <c r="G85" s="53">
        <f>SUMIF($A$2:$A$79,"sul",G$2:G$79)</f>
        <v>1692</v>
      </c>
      <c r="H85" s="54">
        <f t="shared" si="19"/>
        <v>0.79259866494905729</v>
      </c>
      <c r="I85" s="53">
        <f>SUMIF($A$2:$A$79,"sul",I$2:I$79)</f>
        <v>1590</v>
      </c>
      <c r="J85" s="54">
        <f t="shared" si="23"/>
        <v>0.69356597600872405</v>
      </c>
      <c r="K85" s="53">
        <f>SUMIF($A$2:$A$79,"sul",K$2:K$79)</f>
        <v>1561</v>
      </c>
      <c r="L85" s="54">
        <f t="shared" si="20"/>
        <v>0.73123316547605111</v>
      </c>
      <c r="M85" s="53">
        <f>SUMIF($A$2:$A$79,"sul",M$2:M$79)</f>
        <v>1260</v>
      </c>
      <c r="N85" s="54">
        <f t="shared" si="24"/>
        <v>0.54961832061068705</v>
      </c>
      <c r="O85" s="53">
        <f>SUMIF($A$2:$A$79,"sul",O$2:O$79)</f>
        <v>1661</v>
      </c>
      <c r="P85" s="54">
        <f t="shared" si="21"/>
        <v>0.77807705820353668</v>
      </c>
      <c r="Q85" s="53">
        <f>SUMIF($A$2:$A$79,"sul",Q$2:Q$79)</f>
        <v>1446</v>
      </c>
      <c r="R85" s="54">
        <f t="shared" si="25"/>
        <v>0.63075245365321697</v>
      </c>
      <c r="S85" s="53">
        <f>SUMIF($A$2:$A$79,"sul",S$2:S$79)</f>
        <v>1558</v>
      </c>
      <c r="T85" s="54">
        <f t="shared" si="22"/>
        <v>0.72982784869422646</v>
      </c>
      <c r="U85" s="53">
        <f>SUMIF($A$2:$A$79,"sul",U$2:U$79)</f>
        <v>1528</v>
      </c>
      <c r="V85" s="54">
        <f t="shared" si="26"/>
        <v>0.66652126499454745</v>
      </c>
    </row>
    <row r="86" spans="1:22" s="52" customFormat="1" x14ac:dyDescent="0.25">
      <c r="A86" s="42"/>
      <c r="B86" s="49" t="s">
        <v>115</v>
      </c>
      <c r="C86" s="50">
        <f>SUM(C2:C79)</f>
        <v>13108.25</v>
      </c>
      <c r="D86" s="50">
        <f>SUM(D2:D79)</f>
        <v>14213.5</v>
      </c>
      <c r="E86" s="49">
        <f>SUM(E2:E79)</f>
        <v>11431</v>
      </c>
      <c r="F86" s="51">
        <f>E86/C86</f>
        <v>0.87204623042740259</v>
      </c>
      <c r="G86" s="49">
        <f>SUM(G2:G79)</f>
        <v>10677</v>
      </c>
      <c r="H86" s="51">
        <f>G86/C86</f>
        <v>0.81452520359315694</v>
      </c>
      <c r="I86" s="49">
        <f>SUM(I2:I79)</f>
        <v>9907</v>
      </c>
      <c r="J86" s="51">
        <f t="shared" si="23"/>
        <v>0.69701340275090584</v>
      </c>
      <c r="K86" s="49">
        <f>SUM(K2:K79)</f>
        <v>9750</v>
      </c>
      <c r="L86" s="51">
        <f>K86/C86</f>
        <v>0.74380638147731393</v>
      </c>
      <c r="M86" s="49">
        <f>SUM(M2:M79)</f>
        <v>8495</v>
      </c>
      <c r="N86" s="51">
        <f t="shared" si="24"/>
        <v>0.59767122805783235</v>
      </c>
      <c r="O86" s="49">
        <f>SUM(O2:O79)</f>
        <v>10057</v>
      </c>
      <c r="P86" s="51">
        <f>O86/C86</f>
        <v>0.76722674651459954</v>
      </c>
      <c r="Q86" s="49">
        <f>SUM(Q2:Q79)</f>
        <v>8990</v>
      </c>
      <c r="R86" s="51">
        <f t="shared" si="25"/>
        <v>0.63249727371864772</v>
      </c>
      <c r="S86" s="49">
        <f>SUM(S2:S79)</f>
        <v>9416</v>
      </c>
      <c r="T86" s="51">
        <f>S86/C86</f>
        <v>0.71832624492209107</v>
      </c>
      <c r="U86" s="49">
        <f>SUM(U2:U79)</f>
        <v>9798</v>
      </c>
      <c r="V86" s="51">
        <f t="shared" si="26"/>
        <v>0.68934463714074645</v>
      </c>
    </row>
    <row r="88" spans="1:22" s="42" customFormat="1" x14ac:dyDescent="0.25"/>
    <row r="89" spans="1:22" x14ac:dyDescent="0.25">
      <c r="A89" s="31" t="s">
        <v>141</v>
      </c>
      <c r="B89" s="8"/>
      <c r="C89" s="8"/>
      <c r="D89" s="8"/>
    </row>
    <row r="90" spans="1:22" x14ac:dyDescent="0.25">
      <c r="A90" s="31" t="s">
        <v>142</v>
      </c>
      <c r="B90" s="8"/>
      <c r="C90" s="8"/>
      <c r="D90" s="8"/>
    </row>
    <row r="91" spans="1:22" x14ac:dyDescent="0.25">
      <c r="A91" s="11" t="s">
        <v>109</v>
      </c>
    </row>
    <row r="92" spans="1:22" x14ac:dyDescent="0.25">
      <c r="A92" t="s">
        <v>110</v>
      </c>
    </row>
    <row r="93" spans="1:22" x14ac:dyDescent="0.25">
      <c r="A93" t="s">
        <v>88</v>
      </c>
    </row>
    <row r="94" spans="1:22" ht="17.25" x14ac:dyDescent="0.25">
      <c r="A94" s="1" t="s">
        <v>89</v>
      </c>
    </row>
    <row r="95" spans="1:22" x14ac:dyDescent="0.25">
      <c r="A95" t="s">
        <v>90</v>
      </c>
    </row>
    <row r="96" spans="1:22" x14ac:dyDescent="0.25">
      <c r="A96" t="s">
        <v>91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F83:I85 F86:I86 F82:I82 S82:U82 S83:U85 S86:U86 O86:Q86 O83:Q85 O82:Q82 K86:M86 K83:M85 K82:M82 J86 J82 N82 J83:J85 N83:N85 N86 R82 R83:R85 R8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opLeftCell="A52" workbookViewId="0">
      <selection activeCell="F34" sqref="F34"/>
    </sheetView>
  </sheetViews>
  <sheetFormatPr defaultRowHeight="15" x14ac:dyDescent="0.25"/>
  <cols>
    <col min="1" max="1" width="18.140625" style="12" customWidth="1"/>
    <col min="2" max="2" width="23.85546875" style="12" bestFit="1" customWidth="1"/>
    <col min="3" max="3" width="14.28515625" style="12" customWidth="1"/>
    <col min="4" max="16384" width="9.140625" style="12"/>
  </cols>
  <sheetData>
    <row r="1" spans="1:9" ht="24.75" customHeight="1" thickBot="1" x14ac:dyDescent="0.3">
      <c r="A1" s="9" t="s">
        <v>0</v>
      </c>
      <c r="B1" s="10" t="s">
        <v>1</v>
      </c>
      <c r="C1" s="23" t="s">
        <v>86</v>
      </c>
      <c r="I1" s="13"/>
    </row>
    <row r="2" spans="1:9" x14ac:dyDescent="0.25">
      <c r="A2" s="24" t="s">
        <v>2</v>
      </c>
      <c r="B2" s="25" t="s">
        <v>6</v>
      </c>
      <c r="C2" s="36">
        <v>65.64</v>
      </c>
      <c r="I2" s="13"/>
    </row>
    <row r="3" spans="1:9" x14ac:dyDescent="0.25">
      <c r="A3" s="26" t="s">
        <v>101</v>
      </c>
      <c r="B3" s="27" t="s">
        <v>7</v>
      </c>
      <c r="C3" s="37">
        <v>44.48</v>
      </c>
      <c r="I3" s="13"/>
    </row>
    <row r="4" spans="1:9" x14ac:dyDescent="0.25">
      <c r="A4" s="26" t="s">
        <v>101</v>
      </c>
      <c r="B4" s="27" t="s">
        <v>8</v>
      </c>
      <c r="C4" s="37">
        <v>42.36</v>
      </c>
      <c r="I4" s="13"/>
    </row>
    <row r="5" spans="1:9" x14ac:dyDescent="0.25">
      <c r="A5" s="26" t="s">
        <v>5</v>
      </c>
      <c r="B5" s="27" t="s">
        <v>9</v>
      </c>
      <c r="C5" s="37">
        <v>34.4</v>
      </c>
      <c r="I5" s="13"/>
    </row>
    <row r="6" spans="1:9" x14ac:dyDescent="0.25">
      <c r="A6" s="26" t="s">
        <v>5</v>
      </c>
      <c r="B6" s="27" t="s">
        <v>10</v>
      </c>
      <c r="C6" s="37">
        <v>35.299999999999997</v>
      </c>
      <c r="I6" s="13"/>
    </row>
    <row r="7" spans="1:9" x14ac:dyDescent="0.25">
      <c r="A7" s="26" t="s">
        <v>101</v>
      </c>
      <c r="B7" s="27" t="s">
        <v>11</v>
      </c>
      <c r="C7" s="37">
        <v>31.59</v>
      </c>
      <c r="I7" s="13"/>
    </row>
    <row r="8" spans="1:9" x14ac:dyDescent="0.25">
      <c r="A8" s="26" t="s">
        <v>5</v>
      </c>
      <c r="B8" s="27" t="s">
        <v>12</v>
      </c>
      <c r="C8" s="37">
        <v>30.65</v>
      </c>
      <c r="I8" s="13"/>
    </row>
    <row r="9" spans="1:9" x14ac:dyDescent="0.25">
      <c r="A9" s="26" t="s">
        <v>5</v>
      </c>
      <c r="B9" s="27" t="s">
        <v>13</v>
      </c>
      <c r="C9" s="37">
        <v>17.45</v>
      </c>
      <c r="I9" s="13"/>
    </row>
    <row r="10" spans="1:9" x14ac:dyDescent="0.25">
      <c r="A10" s="26" t="s">
        <v>2</v>
      </c>
      <c r="B10" s="27" t="s">
        <v>14</v>
      </c>
      <c r="C10" s="37">
        <v>39.270000000000003</v>
      </c>
      <c r="I10" s="13"/>
    </row>
    <row r="11" spans="1:9" x14ac:dyDescent="0.25">
      <c r="A11" s="26" t="s">
        <v>5</v>
      </c>
      <c r="B11" s="27" t="s">
        <v>15</v>
      </c>
      <c r="C11" s="37">
        <v>23.15</v>
      </c>
      <c r="I11" s="13"/>
    </row>
    <row r="12" spans="1:9" x14ac:dyDescent="0.25">
      <c r="A12" s="26" t="s">
        <v>101</v>
      </c>
      <c r="B12" s="27" t="s">
        <v>16</v>
      </c>
      <c r="C12" s="37">
        <v>34.840000000000003</v>
      </c>
      <c r="I12" s="13"/>
    </row>
    <row r="13" spans="1:9" x14ac:dyDescent="0.25">
      <c r="A13" s="26" t="s">
        <v>101</v>
      </c>
      <c r="B13" s="27" t="s">
        <v>17</v>
      </c>
      <c r="C13" s="37">
        <v>32.69</v>
      </c>
      <c r="I13" s="13"/>
    </row>
    <row r="14" spans="1:9" x14ac:dyDescent="0.25">
      <c r="A14" s="26" t="s">
        <v>101</v>
      </c>
      <c r="B14" s="27" t="s">
        <v>18</v>
      </c>
      <c r="C14" s="37">
        <v>25.06</v>
      </c>
      <c r="I14" s="13"/>
    </row>
    <row r="15" spans="1:9" x14ac:dyDescent="0.25">
      <c r="A15" s="26" t="s">
        <v>5</v>
      </c>
      <c r="B15" s="27" t="s">
        <v>19</v>
      </c>
      <c r="C15" s="37">
        <v>21.3</v>
      </c>
      <c r="I15" s="13"/>
    </row>
    <row r="16" spans="1:9" x14ac:dyDescent="0.25">
      <c r="A16" s="26" t="s">
        <v>2</v>
      </c>
      <c r="B16" s="27" t="s">
        <v>20</v>
      </c>
      <c r="C16" s="37">
        <v>47.38</v>
      </c>
      <c r="I16" s="13"/>
    </row>
    <row r="17" spans="1:9" x14ac:dyDescent="0.25">
      <c r="A17" s="26" t="s">
        <v>5</v>
      </c>
      <c r="B17" s="27" t="s">
        <v>21</v>
      </c>
      <c r="C17" s="37">
        <v>40.31</v>
      </c>
      <c r="I17" s="13"/>
    </row>
    <row r="18" spans="1:9" x14ac:dyDescent="0.25">
      <c r="A18" s="26" t="s">
        <v>2</v>
      </c>
      <c r="B18" s="27" t="s">
        <v>22</v>
      </c>
      <c r="C18" s="37">
        <v>34.46</v>
      </c>
      <c r="I18" s="13"/>
    </row>
    <row r="19" spans="1:9" x14ac:dyDescent="0.25">
      <c r="A19" s="26" t="s">
        <v>5</v>
      </c>
      <c r="B19" s="27" t="s">
        <v>23</v>
      </c>
      <c r="C19" s="37">
        <v>23.26</v>
      </c>
      <c r="I19" s="13"/>
    </row>
    <row r="20" spans="1:9" x14ac:dyDescent="0.25">
      <c r="A20" s="26" t="s">
        <v>101</v>
      </c>
      <c r="B20" s="27" t="s">
        <v>24</v>
      </c>
      <c r="C20" s="37">
        <v>27.69</v>
      </c>
      <c r="I20" s="13"/>
    </row>
    <row r="21" spans="1:9" x14ac:dyDescent="0.25">
      <c r="A21" s="26" t="s">
        <v>101</v>
      </c>
      <c r="B21" s="27" t="s">
        <v>25</v>
      </c>
      <c r="C21" s="37">
        <v>33.72</v>
      </c>
      <c r="I21" s="13"/>
    </row>
    <row r="22" spans="1:9" x14ac:dyDescent="0.25">
      <c r="A22" s="26" t="s">
        <v>2</v>
      </c>
      <c r="B22" s="27" t="s">
        <v>26</v>
      </c>
      <c r="C22" s="37">
        <v>39.81</v>
      </c>
      <c r="I22" s="13"/>
    </row>
    <row r="23" spans="1:9" x14ac:dyDescent="0.25">
      <c r="A23" s="26" t="s">
        <v>5</v>
      </c>
      <c r="B23" s="27" t="s">
        <v>27</v>
      </c>
      <c r="C23" s="37">
        <v>51.4</v>
      </c>
      <c r="I23" s="13"/>
    </row>
    <row r="24" spans="1:9" x14ac:dyDescent="0.25">
      <c r="A24" s="26" t="s">
        <v>2</v>
      </c>
      <c r="B24" s="27" t="s">
        <v>28</v>
      </c>
      <c r="C24" s="37">
        <v>46.8</v>
      </c>
      <c r="I24" s="13"/>
    </row>
    <row r="25" spans="1:9" x14ac:dyDescent="0.25">
      <c r="A25" s="26" t="s">
        <v>5</v>
      </c>
      <c r="B25" s="27" t="s">
        <v>29</v>
      </c>
      <c r="C25" s="37">
        <v>47.53</v>
      </c>
      <c r="I25" s="13"/>
    </row>
    <row r="26" spans="1:9" x14ac:dyDescent="0.25">
      <c r="A26" s="26" t="s">
        <v>101</v>
      </c>
      <c r="B26" s="27" t="s">
        <v>30</v>
      </c>
      <c r="C26" s="37">
        <v>27.52</v>
      </c>
      <c r="I26" s="14"/>
    </row>
    <row r="27" spans="1:9" x14ac:dyDescent="0.25">
      <c r="A27" s="26" t="s">
        <v>2</v>
      </c>
      <c r="B27" s="27" t="s">
        <v>31</v>
      </c>
      <c r="C27" s="37">
        <v>40.520000000000003</v>
      </c>
      <c r="I27" s="14"/>
    </row>
    <row r="28" spans="1:9" x14ac:dyDescent="0.25">
      <c r="A28" s="26" t="s">
        <v>101</v>
      </c>
      <c r="B28" s="27" t="s">
        <v>32</v>
      </c>
      <c r="C28" s="37">
        <v>35.200000000000003</v>
      </c>
      <c r="I28" s="14"/>
    </row>
    <row r="29" spans="1:9" x14ac:dyDescent="0.25">
      <c r="A29" s="26" t="s">
        <v>5</v>
      </c>
      <c r="B29" s="27" t="s">
        <v>33</v>
      </c>
      <c r="C29" s="37">
        <v>21.57</v>
      </c>
      <c r="I29" s="14"/>
    </row>
    <row r="30" spans="1:9" x14ac:dyDescent="0.25">
      <c r="A30" s="26" t="s">
        <v>2</v>
      </c>
      <c r="B30" s="27" t="s">
        <v>34</v>
      </c>
      <c r="C30" s="37">
        <v>37.159999999999997</v>
      </c>
      <c r="I30" s="14"/>
    </row>
    <row r="31" spans="1:9" x14ac:dyDescent="0.25">
      <c r="A31" s="26" t="s">
        <v>2</v>
      </c>
      <c r="B31" s="27" t="s">
        <v>35</v>
      </c>
      <c r="C31" s="37">
        <v>43.99</v>
      </c>
      <c r="I31" s="14"/>
    </row>
    <row r="32" spans="1:9" x14ac:dyDescent="0.25">
      <c r="A32" s="26" t="s">
        <v>2</v>
      </c>
      <c r="B32" s="27" t="s">
        <v>36</v>
      </c>
      <c r="C32" s="37">
        <v>46.61</v>
      </c>
    </row>
    <row r="33" spans="1:3" x14ac:dyDescent="0.25">
      <c r="A33" s="26" t="s">
        <v>5</v>
      </c>
      <c r="B33" s="27" t="s">
        <v>37</v>
      </c>
      <c r="C33" s="37">
        <v>59.84</v>
      </c>
    </row>
    <row r="34" spans="1:3" x14ac:dyDescent="0.25">
      <c r="A34" s="26" t="s">
        <v>5</v>
      </c>
      <c r="B34" s="27" t="s">
        <v>38</v>
      </c>
      <c r="C34" s="37">
        <v>68.83</v>
      </c>
    </row>
    <row r="35" spans="1:3" x14ac:dyDescent="0.25">
      <c r="A35" s="26" t="s">
        <v>5</v>
      </c>
      <c r="B35" s="27" t="s">
        <v>39</v>
      </c>
      <c r="C35" s="37">
        <v>40.06</v>
      </c>
    </row>
    <row r="36" spans="1:3" x14ac:dyDescent="0.25">
      <c r="A36" s="26" t="s">
        <v>2</v>
      </c>
      <c r="B36" s="27" t="s">
        <v>40</v>
      </c>
      <c r="C36" s="37">
        <v>38.700000000000003</v>
      </c>
    </row>
    <row r="37" spans="1:3" x14ac:dyDescent="0.25">
      <c r="A37" s="26" t="s">
        <v>5</v>
      </c>
      <c r="B37" s="27" t="s">
        <v>41</v>
      </c>
      <c r="C37" s="37">
        <v>31.86</v>
      </c>
    </row>
    <row r="38" spans="1:3" x14ac:dyDescent="0.25">
      <c r="A38" s="26" t="s">
        <v>2</v>
      </c>
      <c r="B38" s="27" t="s">
        <v>42</v>
      </c>
      <c r="C38" s="37">
        <v>43.32</v>
      </c>
    </row>
    <row r="39" spans="1:3" x14ac:dyDescent="0.25">
      <c r="A39" s="26" t="s">
        <v>5</v>
      </c>
      <c r="B39" s="27" t="s">
        <v>43</v>
      </c>
      <c r="C39" s="37">
        <v>28.86</v>
      </c>
    </row>
    <row r="40" spans="1:3" x14ac:dyDescent="0.25">
      <c r="A40" s="26" t="s">
        <v>101</v>
      </c>
      <c r="B40" s="27" t="s">
        <v>44</v>
      </c>
      <c r="C40" s="37">
        <v>27.45</v>
      </c>
    </row>
    <row r="41" spans="1:3" x14ac:dyDescent="0.25">
      <c r="A41" s="26" t="s">
        <v>5</v>
      </c>
      <c r="B41" s="27" t="s">
        <v>45</v>
      </c>
      <c r="C41" s="37">
        <v>44.31</v>
      </c>
    </row>
    <row r="42" spans="1:3" x14ac:dyDescent="0.25">
      <c r="A42" s="26" t="s">
        <v>2</v>
      </c>
      <c r="B42" s="27" t="s">
        <v>46</v>
      </c>
      <c r="C42" s="37">
        <v>64.260000000000005</v>
      </c>
    </row>
    <row r="43" spans="1:3" x14ac:dyDescent="0.25">
      <c r="A43" s="26" t="s">
        <v>2</v>
      </c>
      <c r="B43" s="27" t="s">
        <v>47</v>
      </c>
      <c r="C43" s="37">
        <v>29.62</v>
      </c>
    </row>
    <row r="44" spans="1:3" x14ac:dyDescent="0.25">
      <c r="A44" s="26" t="s">
        <v>101</v>
      </c>
      <c r="B44" s="27" t="s">
        <v>48</v>
      </c>
      <c r="C44" s="37">
        <v>31.04</v>
      </c>
    </row>
    <row r="45" spans="1:3" x14ac:dyDescent="0.25">
      <c r="A45" s="26" t="s">
        <v>101</v>
      </c>
      <c r="B45" s="27" t="s">
        <v>49</v>
      </c>
      <c r="C45" s="37">
        <v>42.79</v>
      </c>
    </row>
    <row r="46" spans="1:3" x14ac:dyDescent="0.25">
      <c r="A46" s="26" t="s">
        <v>5</v>
      </c>
      <c r="B46" s="27" t="s">
        <v>50</v>
      </c>
      <c r="C46" s="37">
        <v>49.56</v>
      </c>
    </row>
    <row r="47" spans="1:3" x14ac:dyDescent="0.25">
      <c r="A47" s="26" t="s">
        <v>2</v>
      </c>
      <c r="B47" s="27" t="s">
        <v>51</v>
      </c>
      <c r="C47" s="37">
        <v>56.75</v>
      </c>
    </row>
    <row r="48" spans="1:3" x14ac:dyDescent="0.25">
      <c r="A48" s="26" t="s">
        <v>101</v>
      </c>
      <c r="B48" s="27" t="s">
        <v>52</v>
      </c>
      <c r="C48" s="37">
        <v>26.86</v>
      </c>
    </row>
    <row r="49" spans="1:3" x14ac:dyDescent="0.25">
      <c r="A49" s="26" t="s">
        <v>5</v>
      </c>
      <c r="B49" s="27" t="s">
        <v>53</v>
      </c>
      <c r="C49" s="37">
        <v>25.75</v>
      </c>
    </row>
    <row r="50" spans="1:3" x14ac:dyDescent="0.25">
      <c r="A50" s="26" t="s">
        <v>101</v>
      </c>
      <c r="B50" s="27" t="s">
        <v>54</v>
      </c>
      <c r="C50" s="37">
        <v>54.61</v>
      </c>
    </row>
    <row r="51" spans="1:3" x14ac:dyDescent="0.25">
      <c r="A51" s="26" t="s">
        <v>101</v>
      </c>
      <c r="B51" s="27" t="s">
        <v>55</v>
      </c>
      <c r="C51" s="37">
        <v>26.25</v>
      </c>
    </row>
    <row r="52" spans="1:3" x14ac:dyDescent="0.25">
      <c r="A52" s="26" t="s">
        <v>5</v>
      </c>
      <c r="B52" s="27" t="s">
        <v>56</v>
      </c>
      <c r="C52" s="37">
        <v>28.96</v>
      </c>
    </row>
    <row r="53" spans="1:3" x14ac:dyDescent="0.25">
      <c r="A53" s="26" t="s">
        <v>5</v>
      </c>
      <c r="B53" s="27" t="s">
        <v>57</v>
      </c>
      <c r="C53" s="37">
        <v>31.58</v>
      </c>
    </row>
    <row r="54" spans="1:3" x14ac:dyDescent="0.25">
      <c r="A54" s="26" t="s">
        <v>101</v>
      </c>
      <c r="B54" s="27" t="s">
        <v>58</v>
      </c>
      <c r="C54" s="37">
        <v>26.65</v>
      </c>
    </row>
    <row r="55" spans="1:3" x14ac:dyDescent="0.25">
      <c r="A55" s="26" t="s">
        <v>101</v>
      </c>
      <c r="B55" s="27" t="s">
        <v>59</v>
      </c>
      <c r="C55" s="37">
        <v>21.53</v>
      </c>
    </row>
    <row r="56" spans="1:3" x14ac:dyDescent="0.25">
      <c r="A56" s="26" t="s">
        <v>101</v>
      </c>
      <c r="B56" s="27" t="s">
        <v>60</v>
      </c>
      <c r="C56" s="37">
        <v>24.7</v>
      </c>
    </row>
    <row r="57" spans="1:3" x14ac:dyDescent="0.25">
      <c r="A57" s="26" t="s">
        <v>101</v>
      </c>
      <c r="B57" s="27" t="s">
        <v>61</v>
      </c>
      <c r="C57" s="37">
        <v>39.799999999999997</v>
      </c>
    </row>
    <row r="58" spans="1:3" x14ac:dyDescent="0.25">
      <c r="A58" s="26" t="s">
        <v>5</v>
      </c>
      <c r="B58" s="27" t="s">
        <v>62</v>
      </c>
      <c r="C58" s="37">
        <v>37.08</v>
      </c>
    </row>
    <row r="59" spans="1:3" x14ac:dyDescent="0.25">
      <c r="A59" s="26" t="s">
        <v>101</v>
      </c>
      <c r="B59" s="27" t="s">
        <v>63</v>
      </c>
      <c r="C59" s="37">
        <v>26.41</v>
      </c>
    </row>
    <row r="60" spans="1:3" x14ac:dyDescent="0.25">
      <c r="A60" s="26" t="s">
        <v>5</v>
      </c>
      <c r="B60" s="27" t="s">
        <v>64</v>
      </c>
      <c r="C60" s="37">
        <v>65.319999999999993</v>
      </c>
    </row>
    <row r="61" spans="1:3" x14ac:dyDescent="0.25">
      <c r="A61" s="26" t="s">
        <v>101</v>
      </c>
      <c r="B61" s="27" t="s">
        <v>65</v>
      </c>
      <c r="C61" s="37">
        <v>39.92</v>
      </c>
    </row>
    <row r="62" spans="1:3" x14ac:dyDescent="0.25">
      <c r="A62" s="26" t="s">
        <v>5</v>
      </c>
      <c r="B62" s="27" t="s">
        <v>66</v>
      </c>
      <c r="C62" s="37">
        <v>30.89</v>
      </c>
    </row>
    <row r="63" spans="1:3" x14ac:dyDescent="0.25">
      <c r="A63" s="26" t="s">
        <v>2</v>
      </c>
      <c r="B63" s="27" t="s">
        <v>67</v>
      </c>
      <c r="C63" s="37">
        <v>55.01</v>
      </c>
    </row>
    <row r="64" spans="1:3" x14ac:dyDescent="0.25">
      <c r="A64" s="26" t="s">
        <v>2</v>
      </c>
      <c r="B64" s="27" t="s">
        <v>68</v>
      </c>
      <c r="C64" s="37">
        <v>42.83</v>
      </c>
    </row>
    <row r="65" spans="1:3" x14ac:dyDescent="0.25">
      <c r="A65" s="26" t="s">
        <v>2</v>
      </c>
      <c r="B65" s="27" t="s">
        <v>69</v>
      </c>
      <c r="C65" s="37">
        <v>56.48</v>
      </c>
    </row>
    <row r="66" spans="1:3" x14ac:dyDescent="0.25">
      <c r="A66" s="26" t="s">
        <v>101</v>
      </c>
      <c r="B66" s="27" t="s">
        <v>70</v>
      </c>
      <c r="C66" s="37">
        <v>31.06</v>
      </c>
    </row>
    <row r="67" spans="1:3" x14ac:dyDescent="0.25">
      <c r="A67" s="26" t="s">
        <v>101</v>
      </c>
      <c r="B67" s="27" t="s">
        <v>71</v>
      </c>
      <c r="C67" s="37">
        <v>27.61</v>
      </c>
    </row>
    <row r="68" spans="1:3" x14ac:dyDescent="0.25">
      <c r="A68" s="26" t="s">
        <v>5</v>
      </c>
      <c r="B68" s="27" t="s">
        <v>72</v>
      </c>
      <c r="C68" s="37">
        <v>32.4</v>
      </c>
    </row>
    <row r="69" spans="1:3" x14ac:dyDescent="0.25">
      <c r="A69" s="26" t="s">
        <v>101</v>
      </c>
      <c r="B69" s="27" t="s">
        <v>73</v>
      </c>
      <c r="C69" s="37">
        <v>28.26</v>
      </c>
    </row>
    <row r="70" spans="1:3" x14ac:dyDescent="0.25">
      <c r="A70" s="26" t="s">
        <v>101</v>
      </c>
      <c r="B70" s="27" t="s">
        <v>74</v>
      </c>
      <c r="C70" s="37">
        <v>21.22</v>
      </c>
    </row>
    <row r="71" spans="1:3" x14ac:dyDescent="0.25">
      <c r="A71" s="26" t="s">
        <v>2</v>
      </c>
      <c r="B71" s="27" t="s">
        <v>75</v>
      </c>
      <c r="C71" s="37">
        <v>36.950000000000003</v>
      </c>
    </row>
    <row r="72" spans="1:3" x14ac:dyDescent="0.25">
      <c r="A72" s="26" t="s">
        <v>101</v>
      </c>
      <c r="B72" s="27" t="s">
        <v>76</v>
      </c>
      <c r="C72" s="37">
        <v>26.71</v>
      </c>
    </row>
    <row r="73" spans="1:3" x14ac:dyDescent="0.25">
      <c r="A73" s="26" t="s">
        <v>5</v>
      </c>
      <c r="B73" s="27" t="s">
        <v>77</v>
      </c>
      <c r="C73" s="37">
        <v>36.07</v>
      </c>
    </row>
    <row r="74" spans="1:3" x14ac:dyDescent="0.25">
      <c r="A74" s="26" t="s">
        <v>2</v>
      </c>
      <c r="B74" s="27" t="s">
        <v>78</v>
      </c>
      <c r="C74" s="37">
        <v>57.38</v>
      </c>
    </row>
    <row r="75" spans="1:3" x14ac:dyDescent="0.25">
      <c r="A75" s="26" t="s">
        <v>2</v>
      </c>
      <c r="B75" s="27" t="s">
        <v>79</v>
      </c>
      <c r="C75" s="37">
        <v>30.97</v>
      </c>
    </row>
    <row r="76" spans="1:3" x14ac:dyDescent="0.25">
      <c r="A76" s="26" t="s">
        <v>101</v>
      </c>
      <c r="B76" s="27" t="s">
        <v>80</v>
      </c>
      <c r="C76" s="37">
        <v>33.03</v>
      </c>
    </row>
    <row r="77" spans="1:3" x14ac:dyDescent="0.25">
      <c r="A77" s="26" t="s">
        <v>101</v>
      </c>
      <c r="B77" s="27" t="s">
        <v>81</v>
      </c>
      <c r="C77" s="37">
        <v>66.33</v>
      </c>
    </row>
    <row r="78" spans="1:3" x14ac:dyDescent="0.25">
      <c r="A78" s="26" t="s">
        <v>2</v>
      </c>
      <c r="B78" s="27" t="s">
        <v>82</v>
      </c>
      <c r="C78" s="37">
        <v>47.95</v>
      </c>
    </row>
    <row r="79" spans="1:3" ht="15.75" thickBot="1" x14ac:dyDescent="0.3">
      <c r="A79" s="28" t="s">
        <v>2</v>
      </c>
      <c r="B79" s="29" t="s">
        <v>83</v>
      </c>
      <c r="C79" s="38">
        <v>43.57</v>
      </c>
    </row>
    <row r="80" spans="1:3" ht="15.75" thickBot="1" x14ac:dyDescent="0.3">
      <c r="A80" s="55" t="s">
        <v>84</v>
      </c>
      <c r="B80" s="56"/>
      <c r="C80" s="15">
        <v>33.590000000000003</v>
      </c>
    </row>
    <row r="82" spans="1:8" x14ac:dyDescent="0.25">
      <c r="A82" s="32" t="s">
        <v>85</v>
      </c>
      <c r="B82" s="16"/>
      <c r="C82" s="16"/>
      <c r="D82" s="16"/>
      <c r="E82" s="16"/>
      <c r="F82" s="16"/>
      <c r="G82" s="16"/>
      <c r="H82" s="16"/>
    </row>
    <row r="83" spans="1:8" x14ac:dyDescent="0.25">
      <c r="A83" s="32" t="s">
        <v>105</v>
      </c>
      <c r="B83" s="16"/>
      <c r="C83" s="16"/>
      <c r="D83" s="16"/>
      <c r="E83" s="16"/>
      <c r="F83" s="16"/>
      <c r="G83" s="16"/>
      <c r="H83" s="16"/>
    </row>
    <row r="84" spans="1:8" x14ac:dyDescent="0.25">
      <c r="A84" s="33" t="s">
        <v>87</v>
      </c>
      <c r="B84" s="16"/>
      <c r="C84" s="16"/>
      <c r="D84" s="16"/>
      <c r="E84" s="16"/>
      <c r="F84" s="16"/>
      <c r="G84" s="16"/>
      <c r="H84" s="16"/>
    </row>
    <row r="85" spans="1:8" x14ac:dyDescent="0.25">
      <c r="A85" s="41" t="s">
        <v>112</v>
      </c>
      <c r="B85" s="16"/>
      <c r="C85" s="16"/>
      <c r="D85" s="16"/>
      <c r="E85" s="16"/>
      <c r="F85" s="16"/>
      <c r="G85" s="16"/>
      <c r="H85" s="16"/>
    </row>
    <row r="86" spans="1:8" x14ac:dyDescent="0.25">
      <c r="A86" s="41" t="s">
        <v>113</v>
      </c>
      <c r="B86" s="16"/>
      <c r="C86" s="16"/>
      <c r="D86" s="16"/>
      <c r="E86" s="16"/>
      <c r="F86" s="16"/>
      <c r="G86" s="16"/>
      <c r="H86" s="16"/>
    </row>
    <row r="87" spans="1:8" x14ac:dyDescent="0.25">
      <c r="A87" s="34" t="s">
        <v>108</v>
      </c>
    </row>
    <row r="88" spans="1:8" x14ac:dyDescent="0.25">
      <c r="A88" s="35"/>
    </row>
  </sheetData>
  <sortState ref="K2:M79">
    <sortCondition ref="L2:L79"/>
  </sortState>
  <mergeCells count="1">
    <mergeCell ref="A80:B8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workbookViewId="0">
      <selection activeCell="L23" sqref="L23"/>
    </sheetView>
  </sheetViews>
  <sheetFormatPr defaultRowHeight="15" x14ac:dyDescent="0.25"/>
  <cols>
    <col min="1" max="1" width="16.5703125" style="20" bestFit="1" customWidth="1"/>
    <col min="2" max="2" width="23.85546875" style="20" bestFit="1" customWidth="1"/>
    <col min="3" max="6" width="20.28515625" style="20" customWidth="1"/>
    <col min="7" max="16384" width="9.140625" style="20"/>
  </cols>
  <sheetData>
    <row r="1" spans="1:6" s="21" customFormat="1" ht="30" x14ac:dyDescent="0.25">
      <c r="A1" s="17" t="s">
        <v>99</v>
      </c>
      <c r="B1" s="17" t="s">
        <v>94</v>
      </c>
      <c r="C1" s="18" t="s">
        <v>95</v>
      </c>
      <c r="D1" s="18" t="s">
        <v>96</v>
      </c>
      <c r="E1" s="19" t="s">
        <v>97</v>
      </c>
      <c r="F1" s="19" t="s">
        <v>98</v>
      </c>
    </row>
    <row r="2" spans="1:6" x14ac:dyDescent="0.25">
      <c r="A2" s="22" t="s">
        <v>92</v>
      </c>
      <c r="B2" s="22" t="s">
        <v>6</v>
      </c>
      <c r="C2" s="39">
        <v>86.53</v>
      </c>
      <c r="D2" s="39">
        <v>69.489999999999995</v>
      </c>
      <c r="E2" s="39">
        <v>67.02</v>
      </c>
      <c r="F2" s="39">
        <v>42.45</v>
      </c>
    </row>
    <row r="3" spans="1:6" x14ac:dyDescent="0.25">
      <c r="A3" s="22" t="s">
        <v>100</v>
      </c>
      <c r="B3" s="22" t="s">
        <v>7</v>
      </c>
      <c r="C3" s="39">
        <v>98.83</v>
      </c>
      <c r="D3" s="39">
        <v>86.38</v>
      </c>
      <c r="E3" s="39">
        <v>70.16</v>
      </c>
      <c r="F3" s="39">
        <v>50.41</v>
      </c>
    </row>
    <row r="4" spans="1:6" x14ac:dyDescent="0.25">
      <c r="A4" s="22" t="s">
        <v>100</v>
      </c>
      <c r="B4" s="22" t="s">
        <v>8</v>
      </c>
      <c r="C4" s="39">
        <v>57.18</v>
      </c>
      <c r="D4" s="39">
        <v>56.98</v>
      </c>
      <c r="E4" s="39">
        <v>62.5</v>
      </c>
      <c r="F4" s="39">
        <v>35.01</v>
      </c>
    </row>
    <row r="5" spans="1:6" x14ac:dyDescent="0.25">
      <c r="A5" s="22" t="s">
        <v>93</v>
      </c>
      <c r="B5" s="22" t="s">
        <v>9</v>
      </c>
      <c r="C5" s="39">
        <v>75.98</v>
      </c>
      <c r="D5" s="39">
        <v>67.650000000000006</v>
      </c>
      <c r="E5" s="39">
        <v>52.81</v>
      </c>
      <c r="F5" s="39">
        <v>40.36</v>
      </c>
    </row>
    <row r="6" spans="1:6" x14ac:dyDescent="0.25">
      <c r="A6" s="22" t="s">
        <v>93</v>
      </c>
      <c r="B6" s="22" t="s">
        <v>10</v>
      </c>
      <c r="C6" s="39">
        <v>84.18</v>
      </c>
      <c r="D6" s="39">
        <v>77.45</v>
      </c>
      <c r="E6" s="39">
        <v>49.29</v>
      </c>
      <c r="F6" s="39">
        <v>44.76</v>
      </c>
    </row>
    <row r="7" spans="1:6" x14ac:dyDescent="0.25">
      <c r="A7" s="22" t="s">
        <v>100</v>
      </c>
      <c r="B7" s="22" t="s">
        <v>11</v>
      </c>
      <c r="C7" s="39">
        <v>96.62</v>
      </c>
      <c r="D7" s="39">
        <v>87.23</v>
      </c>
      <c r="E7" s="39">
        <v>85.23</v>
      </c>
      <c r="F7" s="39">
        <v>57.71</v>
      </c>
    </row>
    <row r="8" spans="1:6" x14ac:dyDescent="0.25">
      <c r="A8" s="22" t="s">
        <v>93</v>
      </c>
      <c r="B8" s="22" t="s">
        <v>12</v>
      </c>
      <c r="C8" s="39">
        <v>82.94</v>
      </c>
      <c r="D8" s="39">
        <v>70.86</v>
      </c>
      <c r="E8" s="39">
        <v>61.76</v>
      </c>
      <c r="F8" s="39">
        <v>45.11</v>
      </c>
    </row>
    <row r="9" spans="1:6" x14ac:dyDescent="0.25">
      <c r="A9" s="22" t="s">
        <v>93</v>
      </c>
      <c r="B9" s="22" t="s">
        <v>13</v>
      </c>
      <c r="C9" s="39">
        <v>68.12</v>
      </c>
      <c r="D9" s="39">
        <v>65.94</v>
      </c>
      <c r="E9" s="39">
        <v>40.58</v>
      </c>
      <c r="F9" s="39">
        <v>30</v>
      </c>
    </row>
    <row r="10" spans="1:6" x14ac:dyDescent="0.25">
      <c r="A10" s="22" t="s">
        <v>92</v>
      </c>
      <c r="B10" s="22" t="s">
        <v>14</v>
      </c>
      <c r="C10" s="39">
        <v>66.39</v>
      </c>
      <c r="D10" s="39">
        <v>56.33</v>
      </c>
      <c r="E10" s="39">
        <v>50.64</v>
      </c>
      <c r="F10" s="39">
        <v>36.17</v>
      </c>
    </row>
    <row r="11" spans="1:6" x14ac:dyDescent="0.25">
      <c r="A11" s="22" t="s">
        <v>93</v>
      </c>
      <c r="B11" s="22" t="s">
        <v>102</v>
      </c>
      <c r="C11" s="39">
        <v>79.58</v>
      </c>
      <c r="D11" s="39">
        <v>62.41</v>
      </c>
      <c r="E11" s="39">
        <v>57.5</v>
      </c>
      <c r="F11" s="39">
        <v>34.93</v>
      </c>
    </row>
    <row r="12" spans="1:6" x14ac:dyDescent="0.25">
      <c r="A12" s="22" t="s">
        <v>100</v>
      </c>
      <c r="B12" s="22" t="s">
        <v>16</v>
      </c>
      <c r="C12" s="39">
        <v>81.62</v>
      </c>
      <c r="D12" s="39">
        <v>70.73</v>
      </c>
      <c r="E12" s="39">
        <v>61.93</v>
      </c>
      <c r="F12" s="39">
        <v>36.450000000000003</v>
      </c>
    </row>
    <row r="13" spans="1:6" x14ac:dyDescent="0.25">
      <c r="A13" s="22" t="s">
        <v>100</v>
      </c>
      <c r="B13" s="22" t="s">
        <v>17</v>
      </c>
      <c r="C13" s="39">
        <v>66.8</v>
      </c>
      <c r="D13" s="39">
        <v>56.24</v>
      </c>
      <c r="E13" s="39">
        <v>50.86</v>
      </c>
      <c r="F13" s="39">
        <v>27.95</v>
      </c>
    </row>
    <row r="14" spans="1:6" x14ac:dyDescent="0.25">
      <c r="A14" s="22" t="s">
        <v>100</v>
      </c>
      <c r="B14" s="22" t="s">
        <v>18</v>
      </c>
      <c r="C14" s="39">
        <v>76.319999999999993</v>
      </c>
      <c r="D14" s="39">
        <v>64.08</v>
      </c>
      <c r="E14" s="39">
        <v>34.380000000000003</v>
      </c>
      <c r="F14" s="39">
        <v>24.08</v>
      </c>
    </row>
    <row r="15" spans="1:6" x14ac:dyDescent="0.25">
      <c r="A15" s="22" t="s">
        <v>93</v>
      </c>
      <c r="B15" s="22" t="s">
        <v>19</v>
      </c>
      <c r="C15" s="39">
        <v>73.92</v>
      </c>
      <c r="D15" s="39">
        <v>52.17</v>
      </c>
      <c r="E15" s="39">
        <v>45.7</v>
      </c>
      <c r="F15" s="39">
        <v>24.26</v>
      </c>
    </row>
    <row r="16" spans="1:6" x14ac:dyDescent="0.25">
      <c r="A16" s="22" t="s">
        <v>92</v>
      </c>
      <c r="B16" s="22" t="s">
        <v>20</v>
      </c>
      <c r="C16" s="39">
        <v>90.99</v>
      </c>
      <c r="D16" s="39">
        <v>66.72</v>
      </c>
      <c r="E16" s="39">
        <v>50.74</v>
      </c>
      <c r="F16" s="39">
        <v>36.44</v>
      </c>
    </row>
    <row r="17" spans="1:6" x14ac:dyDescent="0.25">
      <c r="A17" s="22" t="s">
        <v>93</v>
      </c>
      <c r="B17" s="22" t="s">
        <v>21</v>
      </c>
      <c r="C17" s="39">
        <v>70.989999999999995</v>
      </c>
      <c r="D17" s="39">
        <v>57.61</v>
      </c>
      <c r="E17" s="39">
        <v>58.09</v>
      </c>
      <c r="F17" s="39">
        <v>32.51</v>
      </c>
    </row>
    <row r="18" spans="1:6" x14ac:dyDescent="0.25">
      <c r="A18" s="22" t="s">
        <v>92</v>
      </c>
      <c r="B18" s="22" t="s">
        <v>22</v>
      </c>
      <c r="C18" s="39">
        <v>71.02</v>
      </c>
      <c r="D18" s="39">
        <v>52.4</v>
      </c>
      <c r="E18" s="39">
        <v>41.32</v>
      </c>
      <c r="F18" s="39">
        <v>26.51</v>
      </c>
    </row>
    <row r="19" spans="1:6" x14ac:dyDescent="0.25">
      <c r="A19" s="22" t="s">
        <v>93</v>
      </c>
      <c r="B19" s="22" t="s">
        <v>23</v>
      </c>
      <c r="C19" s="39">
        <v>84.19</v>
      </c>
      <c r="D19" s="39">
        <v>70.05</v>
      </c>
      <c r="E19" s="39">
        <v>63.08</v>
      </c>
      <c r="F19" s="39">
        <v>41.75</v>
      </c>
    </row>
    <row r="20" spans="1:6" x14ac:dyDescent="0.25">
      <c r="A20" s="22" t="s">
        <v>100</v>
      </c>
      <c r="B20" s="22" t="s">
        <v>24</v>
      </c>
      <c r="C20" s="39">
        <v>38.99</v>
      </c>
      <c r="D20" s="39">
        <v>34.26</v>
      </c>
      <c r="E20" s="39">
        <v>22.61</v>
      </c>
      <c r="F20" s="39">
        <v>14.32</v>
      </c>
    </row>
    <row r="21" spans="1:6" x14ac:dyDescent="0.25">
      <c r="A21" s="22" t="s">
        <v>100</v>
      </c>
      <c r="B21" s="22" t="s">
        <v>25</v>
      </c>
      <c r="C21" s="39">
        <v>70.17</v>
      </c>
      <c r="D21" s="39">
        <v>51</v>
      </c>
      <c r="E21" s="39">
        <v>52.79</v>
      </c>
      <c r="F21" s="39">
        <v>26.38</v>
      </c>
    </row>
    <row r="22" spans="1:6" x14ac:dyDescent="0.25">
      <c r="A22" s="22" t="s">
        <v>92</v>
      </c>
      <c r="B22" s="22" t="s">
        <v>26</v>
      </c>
      <c r="C22" s="39">
        <v>88.41</v>
      </c>
      <c r="D22" s="39">
        <v>82.33</v>
      </c>
      <c r="E22" s="39">
        <v>62.32</v>
      </c>
      <c r="F22" s="39">
        <v>42.23</v>
      </c>
    </row>
    <row r="23" spans="1:6" x14ac:dyDescent="0.25">
      <c r="A23" s="22" t="s">
        <v>93</v>
      </c>
      <c r="B23" s="22" t="s">
        <v>27</v>
      </c>
      <c r="C23" s="39">
        <v>97.59</v>
      </c>
      <c r="D23" s="39">
        <v>84.02</v>
      </c>
      <c r="E23" s="39">
        <v>86.14</v>
      </c>
      <c r="F23" s="39">
        <v>52.58</v>
      </c>
    </row>
    <row r="24" spans="1:6" x14ac:dyDescent="0.25">
      <c r="A24" s="22" t="s">
        <v>92</v>
      </c>
      <c r="B24" s="22" t="s">
        <v>28</v>
      </c>
      <c r="C24" s="39">
        <v>95.89</v>
      </c>
      <c r="D24" s="39">
        <v>86.95</v>
      </c>
      <c r="E24" s="39">
        <v>67.27</v>
      </c>
      <c r="F24" s="39">
        <v>52.07</v>
      </c>
    </row>
    <row r="25" spans="1:6" x14ac:dyDescent="0.25">
      <c r="A25" s="22" t="s">
        <v>93</v>
      </c>
      <c r="B25" s="22" t="s">
        <v>29</v>
      </c>
      <c r="C25" s="39">
        <v>86.02</v>
      </c>
      <c r="D25" s="39">
        <v>79.569999999999993</v>
      </c>
      <c r="E25" s="39">
        <v>79.930000000000007</v>
      </c>
      <c r="F25" s="39">
        <v>57.62</v>
      </c>
    </row>
    <row r="26" spans="1:6" x14ac:dyDescent="0.25">
      <c r="A26" s="22" t="s">
        <v>100</v>
      </c>
      <c r="B26" s="22" t="s">
        <v>30</v>
      </c>
      <c r="C26" s="39">
        <v>79.349999999999994</v>
      </c>
      <c r="D26" s="39">
        <v>71.3</v>
      </c>
      <c r="E26" s="39">
        <v>68.36</v>
      </c>
      <c r="F26" s="39">
        <v>49.02</v>
      </c>
    </row>
    <row r="27" spans="1:6" x14ac:dyDescent="0.25">
      <c r="A27" s="22" t="s">
        <v>92</v>
      </c>
      <c r="B27" s="22" t="s">
        <v>31</v>
      </c>
      <c r="C27" s="39">
        <v>59.08</v>
      </c>
      <c r="D27" s="39">
        <v>49.25</v>
      </c>
      <c r="E27" s="39">
        <v>34.869999999999997</v>
      </c>
      <c r="F27" s="39">
        <v>23.58</v>
      </c>
    </row>
    <row r="28" spans="1:6" x14ac:dyDescent="0.25">
      <c r="A28" s="22" t="s">
        <v>100</v>
      </c>
      <c r="B28" s="22" t="s">
        <v>32</v>
      </c>
      <c r="C28" s="39">
        <v>60.25</v>
      </c>
      <c r="D28" s="39">
        <v>56.09</v>
      </c>
      <c r="E28" s="39">
        <v>61.89</v>
      </c>
      <c r="F28" s="39">
        <v>42.19</v>
      </c>
    </row>
    <row r="29" spans="1:6" x14ac:dyDescent="0.25">
      <c r="A29" s="22" t="s">
        <v>93</v>
      </c>
      <c r="B29" s="22" t="s">
        <v>33</v>
      </c>
      <c r="C29" s="39">
        <v>71.84</v>
      </c>
      <c r="D29" s="39">
        <v>54.46</v>
      </c>
      <c r="E29" s="39">
        <v>40.46</v>
      </c>
      <c r="F29" s="39">
        <v>26.17</v>
      </c>
    </row>
    <row r="30" spans="1:6" x14ac:dyDescent="0.25">
      <c r="A30" s="22" t="s">
        <v>92</v>
      </c>
      <c r="B30" s="22" t="s">
        <v>34</v>
      </c>
      <c r="C30" s="39">
        <v>63.49</v>
      </c>
      <c r="D30" s="39">
        <v>47.55</v>
      </c>
      <c r="E30" s="39">
        <v>35.32</v>
      </c>
      <c r="F30" s="39">
        <v>23.87</v>
      </c>
    </row>
    <row r="31" spans="1:6" x14ac:dyDescent="0.25">
      <c r="A31" s="22" t="s">
        <v>92</v>
      </c>
      <c r="B31" s="22" t="s">
        <v>35</v>
      </c>
      <c r="C31" s="39">
        <v>77.62</v>
      </c>
      <c r="D31" s="39">
        <v>75.14</v>
      </c>
      <c r="E31" s="39">
        <v>65.61</v>
      </c>
      <c r="F31" s="39">
        <v>51.28</v>
      </c>
    </row>
    <row r="32" spans="1:6" x14ac:dyDescent="0.25">
      <c r="A32" s="22" t="s">
        <v>92</v>
      </c>
      <c r="B32" s="22" t="s">
        <v>36</v>
      </c>
      <c r="C32" s="39">
        <v>80.040000000000006</v>
      </c>
      <c r="D32" s="39">
        <v>71.2</v>
      </c>
      <c r="E32" s="39">
        <v>57.54</v>
      </c>
      <c r="F32" s="39">
        <v>43.48</v>
      </c>
    </row>
    <row r="33" spans="1:6" x14ac:dyDescent="0.25">
      <c r="A33" s="22" t="s">
        <v>93</v>
      </c>
      <c r="B33" s="22" t="s">
        <v>37</v>
      </c>
      <c r="C33" s="39">
        <v>56.01</v>
      </c>
      <c r="D33" s="39">
        <v>55.29</v>
      </c>
      <c r="E33" s="39">
        <v>41.18</v>
      </c>
      <c r="F33" s="39">
        <v>25.99</v>
      </c>
    </row>
    <row r="34" spans="1:6" x14ac:dyDescent="0.25">
      <c r="A34" s="22" t="s">
        <v>93</v>
      </c>
      <c r="B34" s="22" t="s">
        <v>38</v>
      </c>
      <c r="C34" s="39">
        <v>79.03</v>
      </c>
      <c r="D34" s="39">
        <v>73.349999999999994</v>
      </c>
      <c r="E34" s="39">
        <v>70.2</v>
      </c>
      <c r="F34" s="39">
        <v>46.69</v>
      </c>
    </row>
    <row r="35" spans="1:6" x14ac:dyDescent="0.25">
      <c r="A35" s="22" t="s">
        <v>93</v>
      </c>
      <c r="B35" s="22" t="s">
        <v>39</v>
      </c>
      <c r="C35" s="39">
        <v>67.94</v>
      </c>
      <c r="D35" s="39">
        <v>60.34</v>
      </c>
      <c r="E35" s="39">
        <v>67.760000000000005</v>
      </c>
      <c r="F35" s="39">
        <v>33.75</v>
      </c>
    </row>
    <row r="36" spans="1:6" x14ac:dyDescent="0.25">
      <c r="A36" s="22" t="s">
        <v>92</v>
      </c>
      <c r="B36" s="22" t="s">
        <v>40</v>
      </c>
      <c r="C36" s="39">
        <v>97.64</v>
      </c>
      <c r="D36" s="39">
        <v>87.45</v>
      </c>
      <c r="E36" s="39">
        <v>61.79</v>
      </c>
      <c r="F36" s="39">
        <v>53.64</v>
      </c>
    </row>
    <row r="37" spans="1:6" x14ac:dyDescent="0.25">
      <c r="A37" s="22" t="s">
        <v>93</v>
      </c>
      <c r="B37" s="22" t="s">
        <v>41</v>
      </c>
      <c r="C37" s="39">
        <v>69.87</v>
      </c>
      <c r="D37" s="39">
        <v>55.19</v>
      </c>
      <c r="E37" s="39">
        <v>50.31</v>
      </c>
      <c r="F37" s="39">
        <v>27.71</v>
      </c>
    </row>
    <row r="38" spans="1:6" x14ac:dyDescent="0.25">
      <c r="A38" s="22" t="s">
        <v>92</v>
      </c>
      <c r="B38" s="22" t="s">
        <v>42</v>
      </c>
      <c r="C38" s="39">
        <v>91.06</v>
      </c>
      <c r="D38" s="39">
        <v>82.83</v>
      </c>
      <c r="E38" s="39">
        <v>62.91</v>
      </c>
      <c r="F38" s="39">
        <v>50.42</v>
      </c>
    </row>
    <row r="39" spans="1:6" x14ac:dyDescent="0.25">
      <c r="A39" s="22" t="s">
        <v>93</v>
      </c>
      <c r="B39" s="22" t="s">
        <v>43</v>
      </c>
      <c r="C39" s="39">
        <v>68.89</v>
      </c>
      <c r="D39" s="39">
        <v>60.1</v>
      </c>
      <c r="E39" s="39">
        <v>65.31</v>
      </c>
      <c r="F39" s="39">
        <v>39.130000000000003</v>
      </c>
    </row>
    <row r="40" spans="1:6" x14ac:dyDescent="0.25">
      <c r="A40" s="22" t="s">
        <v>100</v>
      </c>
      <c r="B40" s="22" t="s">
        <v>44</v>
      </c>
      <c r="C40" s="39">
        <v>82.47</v>
      </c>
      <c r="D40" s="39">
        <v>74.5</v>
      </c>
      <c r="E40" s="39">
        <v>66.3</v>
      </c>
      <c r="F40" s="39">
        <v>39.99</v>
      </c>
    </row>
    <row r="41" spans="1:6" x14ac:dyDescent="0.25">
      <c r="A41" s="22" t="s">
        <v>93</v>
      </c>
      <c r="B41" s="22" t="s">
        <v>45</v>
      </c>
      <c r="C41" s="39">
        <v>88.11</v>
      </c>
      <c r="D41" s="39">
        <v>73.849999999999994</v>
      </c>
      <c r="E41" s="39">
        <v>58.28</v>
      </c>
      <c r="F41" s="39">
        <v>43.51</v>
      </c>
    </row>
    <row r="42" spans="1:6" x14ac:dyDescent="0.25">
      <c r="A42" s="22" t="s">
        <v>92</v>
      </c>
      <c r="B42" s="22" t="s">
        <v>46</v>
      </c>
      <c r="C42" s="39">
        <v>81.150000000000006</v>
      </c>
      <c r="D42" s="39">
        <v>73.05</v>
      </c>
      <c r="E42" s="39">
        <v>55.67</v>
      </c>
      <c r="F42" s="39">
        <v>42.22</v>
      </c>
    </row>
    <row r="43" spans="1:6" x14ac:dyDescent="0.25">
      <c r="A43" s="22" t="s">
        <v>92</v>
      </c>
      <c r="B43" s="22" t="s">
        <v>47</v>
      </c>
      <c r="C43" s="39">
        <v>90.09</v>
      </c>
      <c r="D43" s="39">
        <v>77.78</v>
      </c>
      <c r="E43" s="39">
        <v>67.8</v>
      </c>
      <c r="F43" s="39">
        <v>61.9</v>
      </c>
    </row>
    <row r="44" spans="1:6" x14ac:dyDescent="0.25">
      <c r="A44" s="22" t="s">
        <v>100</v>
      </c>
      <c r="B44" s="22" t="s">
        <v>48</v>
      </c>
      <c r="C44" s="39">
        <v>57.77</v>
      </c>
      <c r="D44" s="39">
        <v>47.68</v>
      </c>
      <c r="E44" s="39">
        <v>39.57</v>
      </c>
      <c r="F44" s="39">
        <v>24.16</v>
      </c>
    </row>
    <row r="45" spans="1:6" x14ac:dyDescent="0.25">
      <c r="A45" s="22" t="s">
        <v>100</v>
      </c>
      <c r="B45" s="22" t="s">
        <v>49</v>
      </c>
      <c r="C45" s="39">
        <v>75.69</v>
      </c>
      <c r="D45" s="39">
        <v>68.55</v>
      </c>
      <c r="E45" s="39">
        <v>51.22</v>
      </c>
      <c r="F45" s="39">
        <v>39.21</v>
      </c>
    </row>
    <row r="46" spans="1:6" x14ac:dyDescent="0.25">
      <c r="A46" s="22" t="s">
        <v>93</v>
      </c>
      <c r="B46" s="22" t="s">
        <v>50</v>
      </c>
      <c r="C46" s="39">
        <v>95.22</v>
      </c>
      <c r="D46" s="39">
        <v>78.94</v>
      </c>
      <c r="E46" s="39">
        <v>88.89</v>
      </c>
      <c r="F46" s="39">
        <v>45.72</v>
      </c>
    </row>
    <row r="47" spans="1:6" x14ac:dyDescent="0.25">
      <c r="A47" s="22" t="s">
        <v>92</v>
      </c>
      <c r="B47" s="22" t="s">
        <v>51</v>
      </c>
      <c r="C47" s="39">
        <v>89.47</v>
      </c>
      <c r="D47" s="39">
        <v>82.63</v>
      </c>
      <c r="E47" s="39">
        <v>60.83</v>
      </c>
      <c r="F47" s="39">
        <v>48.79</v>
      </c>
    </row>
    <row r="48" spans="1:6" x14ac:dyDescent="0.25">
      <c r="A48" s="22" t="s">
        <v>100</v>
      </c>
      <c r="B48" s="22" t="s">
        <v>52</v>
      </c>
      <c r="C48" s="39">
        <v>99.31</v>
      </c>
      <c r="D48" s="39">
        <v>95.13</v>
      </c>
      <c r="E48" s="39">
        <v>84.21</v>
      </c>
      <c r="F48" s="39">
        <v>51.46</v>
      </c>
    </row>
    <row r="49" spans="1:6" x14ac:dyDescent="0.25">
      <c r="A49" s="22" t="s">
        <v>93</v>
      </c>
      <c r="B49" s="22" t="s">
        <v>53</v>
      </c>
      <c r="C49" s="39">
        <v>72.36</v>
      </c>
      <c r="D49" s="39">
        <v>65.78</v>
      </c>
      <c r="E49" s="39">
        <v>54</v>
      </c>
      <c r="F49" s="39">
        <v>34.68</v>
      </c>
    </row>
    <row r="50" spans="1:6" x14ac:dyDescent="0.25">
      <c r="A50" s="22" t="s">
        <v>100</v>
      </c>
      <c r="B50" s="22" t="s">
        <v>54</v>
      </c>
      <c r="C50" s="39">
        <v>91.62</v>
      </c>
      <c r="D50" s="39">
        <v>80.400000000000006</v>
      </c>
      <c r="E50" s="39">
        <v>85.95</v>
      </c>
      <c r="F50" s="39">
        <v>48.77</v>
      </c>
    </row>
    <row r="51" spans="1:6" x14ac:dyDescent="0.25">
      <c r="A51" s="22" t="s">
        <v>100</v>
      </c>
      <c r="B51" s="22" t="s">
        <v>55</v>
      </c>
      <c r="C51" s="39">
        <v>87.77</v>
      </c>
      <c r="D51" s="39">
        <v>75.23</v>
      </c>
      <c r="E51" s="39">
        <v>59.04</v>
      </c>
      <c r="F51" s="39">
        <v>44.04</v>
      </c>
    </row>
    <row r="52" spans="1:6" x14ac:dyDescent="0.25">
      <c r="A52" s="22" t="s">
        <v>93</v>
      </c>
      <c r="B52" s="22" t="s">
        <v>56</v>
      </c>
      <c r="C52" s="39">
        <v>94.62</v>
      </c>
      <c r="D52" s="39">
        <v>83.99</v>
      </c>
      <c r="E52" s="39">
        <v>84.15</v>
      </c>
      <c r="F52" s="39">
        <v>56.08</v>
      </c>
    </row>
    <row r="53" spans="1:6" x14ac:dyDescent="0.25">
      <c r="A53" s="22" t="s">
        <v>93</v>
      </c>
      <c r="B53" s="22" t="s">
        <v>57</v>
      </c>
      <c r="C53" s="39">
        <v>72.78</v>
      </c>
      <c r="D53" s="39">
        <v>69.67</v>
      </c>
      <c r="E53" s="39">
        <v>52.99</v>
      </c>
      <c r="F53" s="39">
        <v>37.17</v>
      </c>
    </row>
    <row r="54" spans="1:6" x14ac:dyDescent="0.25">
      <c r="A54" s="22" t="s">
        <v>100</v>
      </c>
      <c r="B54" s="22" t="s">
        <v>58</v>
      </c>
      <c r="C54" s="39">
        <v>80.540000000000006</v>
      </c>
      <c r="D54" s="39">
        <v>68.62</v>
      </c>
      <c r="E54" s="39">
        <v>70.05</v>
      </c>
      <c r="F54" s="39">
        <v>44.51</v>
      </c>
    </row>
    <row r="55" spans="1:6" x14ac:dyDescent="0.25">
      <c r="A55" s="22" t="s">
        <v>100</v>
      </c>
      <c r="B55" s="22" t="s">
        <v>59</v>
      </c>
      <c r="C55" s="39">
        <v>66.7</v>
      </c>
      <c r="D55" s="39">
        <v>62.06</v>
      </c>
      <c r="E55" s="39">
        <v>61.17</v>
      </c>
      <c r="F55" s="39">
        <v>38.6</v>
      </c>
    </row>
    <row r="56" spans="1:6" x14ac:dyDescent="0.25">
      <c r="A56" s="22" t="s">
        <v>100</v>
      </c>
      <c r="B56" s="22" t="s">
        <v>60</v>
      </c>
      <c r="C56" s="39">
        <v>68.05</v>
      </c>
      <c r="D56" s="39">
        <v>56.14</v>
      </c>
      <c r="E56" s="39">
        <v>45.15</v>
      </c>
      <c r="F56" s="39">
        <v>29.5</v>
      </c>
    </row>
    <row r="57" spans="1:6" x14ac:dyDescent="0.25">
      <c r="A57" s="22" t="s">
        <v>100</v>
      </c>
      <c r="B57" s="22" t="s">
        <v>61</v>
      </c>
      <c r="C57" s="39">
        <v>61.43</v>
      </c>
      <c r="D57" s="39">
        <v>50.94</v>
      </c>
      <c r="E57" s="39">
        <v>40.76</v>
      </c>
      <c r="F57" s="39">
        <v>26.41</v>
      </c>
    </row>
    <row r="58" spans="1:6" x14ac:dyDescent="0.25">
      <c r="A58" s="22" t="s">
        <v>93</v>
      </c>
      <c r="B58" s="22" t="s">
        <v>62</v>
      </c>
      <c r="C58" s="39">
        <v>64.34</v>
      </c>
      <c r="D58" s="39">
        <v>47.15</v>
      </c>
      <c r="E58" s="39">
        <v>47.51</v>
      </c>
      <c r="F58" s="39">
        <v>25.51</v>
      </c>
    </row>
    <row r="59" spans="1:6" x14ac:dyDescent="0.25">
      <c r="A59" s="22" t="s">
        <v>100</v>
      </c>
      <c r="B59" s="22" t="s">
        <v>63</v>
      </c>
      <c r="C59" s="39">
        <v>90.57</v>
      </c>
      <c r="D59" s="39">
        <v>82.29</v>
      </c>
      <c r="E59" s="39">
        <v>67.92</v>
      </c>
      <c r="F59" s="39">
        <v>38.42</v>
      </c>
    </row>
    <row r="60" spans="1:6" x14ac:dyDescent="0.25">
      <c r="A60" s="22" t="s">
        <v>93</v>
      </c>
      <c r="B60" s="22" t="s">
        <v>64</v>
      </c>
      <c r="C60" s="39">
        <v>112.25</v>
      </c>
      <c r="D60" s="39">
        <v>96.99</v>
      </c>
      <c r="E60" s="39">
        <v>92.12</v>
      </c>
      <c r="F60" s="39">
        <v>58.57</v>
      </c>
    </row>
    <row r="61" spans="1:6" x14ac:dyDescent="0.25">
      <c r="A61" s="22" t="s">
        <v>100</v>
      </c>
      <c r="B61" s="22" t="s">
        <v>65</v>
      </c>
      <c r="C61" s="39">
        <v>93.41</v>
      </c>
      <c r="D61" s="39">
        <v>88.68</v>
      </c>
      <c r="E61" s="39">
        <v>91.73</v>
      </c>
      <c r="F61" s="39">
        <v>55.72</v>
      </c>
    </row>
    <row r="62" spans="1:6" x14ac:dyDescent="0.25">
      <c r="A62" s="22" t="s">
        <v>93</v>
      </c>
      <c r="B62" s="22" t="s">
        <v>66</v>
      </c>
      <c r="C62" s="39">
        <v>72.59</v>
      </c>
      <c r="D62" s="39">
        <v>61.9</v>
      </c>
      <c r="E62" s="39">
        <v>63.2</v>
      </c>
      <c r="F62" s="39">
        <v>37.229999999999997</v>
      </c>
    </row>
    <row r="63" spans="1:6" x14ac:dyDescent="0.25">
      <c r="A63" s="22" t="s">
        <v>92</v>
      </c>
      <c r="B63" s="22" t="s">
        <v>67</v>
      </c>
      <c r="C63" s="39">
        <v>68.33</v>
      </c>
      <c r="D63" s="39">
        <v>58.45</v>
      </c>
      <c r="E63" s="39">
        <v>31.43</v>
      </c>
      <c r="F63" s="39">
        <v>22.81</v>
      </c>
    </row>
    <row r="64" spans="1:6" x14ac:dyDescent="0.25">
      <c r="A64" s="22" t="s">
        <v>92</v>
      </c>
      <c r="B64" s="22" t="s">
        <v>68</v>
      </c>
      <c r="C64" s="39">
        <v>79.56</v>
      </c>
      <c r="D64" s="39">
        <v>64.17</v>
      </c>
      <c r="E64" s="39">
        <v>47</v>
      </c>
      <c r="F64" s="39">
        <v>32.270000000000003</v>
      </c>
    </row>
    <row r="65" spans="1:6" x14ac:dyDescent="0.25">
      <c r="A65" s="22" t="s">
        <v>92</v>
      </c>
      <c r="B65" s="22" t="s">
        <v>69</v>
      </c>
      <c r="C65" s="39">
        <v>92.77</v>
      </c>
      <c r="D65" s="39">
        <v>79.25</v>
      </c>
      <c r="E65" s="39">
        <v>60.85</v>
      </c>
      <c r="F65" s="39">
        <v>118.82</v>
      </c>
    </row>
    <row r="66" spans="1:6" x14ac:dyDescent="0.25">
      <c r="A66" s="22" t="s">
        <v>100</v>
      </c>
      <c r="B66" s="22" t="s">
        <v>70</v>
      </c>
      <c r="C66" s="39">
        <v>84.68</v>
      </c>
      <c r="D66" s="39">
        <v>76.56</v>
      </c>
      <c r="E66" s="39">
        <v>77.459999999999994</v>
      </c>
      <c r="F66" s="39">
        <v>52.62</v>
      </c>
    </row>
    <row r="67" spans="1:6" x14ac:dyDescent="0.25">
      <c r="A67" s="22" t="s">
        <v>100</v>
      </c>
      <c r="B67" s="22" t="s">
        <v>71</v>
      </c>
      <c r="C67" s="39">
        <v>56.86</v>
      </c>
      <c r="D67" s="39">
        <v>47.4</v>
      </c>
      <c r="E67" s="39">
        <v>49.74</v>
      </c>
      <c r="F67" s="39">
        <v>25.25</v>
      </c>
    </row>
    <row r="68" spans="1:6" x14ac:dyDescent="0.25">
      <c r="A68" s="22" t="s">
        <v>93</v>
      </c>
      <c r="B68" s="22" t="s">
        <v>72</v>
      </c>
      <c r="C68" s="39">
        <v>91.62</v>
      </c>
      <c r="D68" s="39">
        <v>78.28</v>
      </c>
      <c r="E68" s="39">
        <v>82.46</v>
      </c>
      <c r="F68" s="39">
        <v>48.64</v>
      </c>
    </row>
    <row r="69" spans="1:6" x14ac:dyDescent="0.25">
      <c r="A69" s="22" t="s">
        <v>100</v>
      </c>
      <c r="B69" s="22" t="s">
        <v>73</v>
      </c>
      <c r="C69" s="39">
        <v>71.349999999999994</v>
      </c>
      <c r="D69" s="39">
        <v>56.25</v>
      </c>
      <c r="E69" s="39">
        <v>49.8</v>
      </c>
      <c r="F69" s="39">
        <v>28.16</v>
      </c>
    </row>
    <row r="70" spans="1:6" x14ac:dyDescent="0.25">
      <c r="A70" s="22" t="s">
        <v>100</v>
      </c>
      <c r="B70" s="22" t="s">
        <v>74</v>
      </c>
      <c r="C70" s="39">
        <v>78.569999999999993</v>
      </c>
      <c r="D70" s="39">
        <v>73.37</v>
      </c>
      <c r="E70" s="39">
        <v>58.26</v>
      </c>
      <c r="F70" s="39">
        <v>41.19</v>
      </c>
    </row>
    <row r="71" spans="1:6" x14ac:dyDescent="0.25">
      <c r="A71" s="22" t="s">
        <v>92</v>
      </c>
      <c r="B71" s="22" t="s">
        <v>75</v>
      </c>
      <c r="C71" s="39">
        <v>63.68</v>
      </c>
      <c r="D71" s="39">
        <v>47.67</v>
      </c>
      <c r="E71" s="39">
        <v>34.36</v>
      </c>
      <c r="F71" s="39">
        <v>22.16</v>
      </c>
    </row>
    <row r="72" spans="1:6" x14ac:dyDescent="0.25">
      <c r="A72" s="22" t="s">
        <v>100</v>
      </c>
      <c r="B72" s="22" t="s">
        <v>76</v>
      </c>
      <c r="C72" s="39">
        <v>63.62</v>
      </c>
      <c r="D72" s="39">
        <v>53.08</v>
      </c>
      <c r="E72" s="39">
        <v>50.93</v>
      </c>
      <c r="F72" s="39">
        <v>29.75</v>
      </c>
    </row>
    <row r="73" spans="1:6" x14ac:dyDescent="0.25">
      <c r="A73" s="22" t="s">
        <v>93</v>
      </c>
      <c r="B73" s="22" t="s">
        <v>77</v>
      </c>
      <c r="C73" s="39">
        <v>69.02</v>
      </c>
      <c r="D73" s="39">
        <v>61.9</v>
      </c>
      <c r="E73" s="39">
        <v>61.63</v>
      </c>
      <c r="F73" s="39">
        <v>40.79</v>
      </c>
    </row>
    <row r="74" spans="1:6" x14ac:dyDescent="0.25">
      <c r="A74" s="22" t="s">
        <v>92</v>
      </c>
      <c r="B74" s="22" t="s">
        <v>78</v>
      </c>
      <c r="C74" s="39">
        <v>78.53</v>
      </c>
      <c r="D74" s="39">
        <v>72.430000000000007</v>
      </c>
      <c r="E74" s="39">
        <v>58.31</v>
      </c>
      <c r="F74" s="39">
        <v>47.32</v>
      </c>
    </row>
    <row r="75" spans="1:6" x14ac:dyDescent="0.25">
      <c r="A75" s="22" t="s">
        <v>92</v>
      </c>
      <c r="B75" s="22" t="s">
        <v>79</v>
      </c>
      <c r="C75" s="39">
        <v>70.42</v>
      </c>
      <c r="D75" s="39">
        <v>52.4</v>
      </c>
      <c r="E75" s="39">
        <v>46.06</v>
      </c>
      <c r="F75" s="39">
        <v>30.8</v>
      </c>
    </row>
    <row r="76" spans="1:6" x14ac:dyDescent="0.25">
      <c r="A76" s="22" t="s">
        <v>100</v>
      </c>
      <c r="B76" s="22" t="s">
        <v>80</v>
      </c>
      <c r="C76" s="39">
        <v>89.38</v>
      </c>
      <c r="D76" s="39">
        <v>88.61</v>
      </c>
      <c r="E76" s="39">
        <v>68.14</v>
      </c>
      <c r="F76" s="39">
        <v>53.16</v>
      </c>
    </row>
    <row r="77" spans="1:6" x14ac:dyDescent="0.25">
      <c r="A77" s="22" t="s">
        <v>100</v>
      </c>
      <c r="B77" s="22" t="s">
        <v>81</v>
      </c>
      <c r="C77" s="39">
        <v>91.57</v>
      </c>
      <c r="D77" s="39">
        <v>82.01</v>
      </c>
      <c r="E77" s="39">
        <v>69.48</v>
      </c>
      <c r="F77" s="39">
        <v>50.64</v>
      </c>
    </row>
    <row r="78" spans="1:6" x14ac:dyDescent="0.25">
      <c r="A78" s="22" t="s">
        <v>92</v>
      </c>
      <c r="B78" s="22" t="s">
        <v>82</v>
      </c>
      <c r="C78" s="39">
        <v>70.97</v>
      </c>
      <c r="D78" s="39">
        <v>54.23</v>
      </c>
      <c r="E78" s="39">
        <v>47.91</v>
      </c>
      <c r="F78" s="39">
        <v>30.92</v>
      </c>
    </row>
    <row r="79" spans="1:6" x14ac:dyDescent="0.25">
      <c r="A79" s="22" t="s">
        <v>92</v>
      </c>
      <c r="B79" s="22" t="s">
        <v>83</v>
      </c>
      <c r="C79" s="39">
        <v>73.69</v>
      </c>
      <c r="D79" s="39">
        <v>60.23</v>
      </c>
      <c r="E79" s="39">
        <v>45.84</v>
      </c>
      <c r="F79" s="39">
        <v>32.24</v>
      </c>
    </row>
    <row r="80" spans="1:6" x14ac:dyDescent="0.25">
      <c r="A80" s="57" t="s">
        <v>103</v>
      </c>
      <c r="B80" s="57"/>
      <c r="C80" s="40">
        <v>71.13</v>
      </c>
      <c r="D80" s="40">
        <v>57.46</v>
      </c>
      <c r="E80" s="40">
        <v>54.53</v>
      </c>
      <c r="F80" s="40">
        <v>31.58</v>
      </c>
    </row>
    <row r="83" spans="1:1" x14ac:dyDescent="0.25">
      <c r="A83" s="32" t="s">
        <v>106</v>
      </c>
    </row>
    <row r="84" spans="1:1" x14ac:dyDescent="0.25">
      <c r="A84" s="32" t="s">
        <v>107</v>
      </c>
    </row>
    <row r="85" spans="1:1" x14ac:dyDescent="0.25">
      <c r="A85" s="33" t="s">
        <v>104</v>
      </c>
    </row>
    <row r="86" spans="1:1" x14ac:dyDescent="0.25">
      <c r="A86" s="33" t="s">
        <v>111</v>
      </c>
    </row>
    <row r="87" spans="1:1" x14ac:dyDescent="0.25">
      <c r="A87" s="41" t="s">
        <v>114</v>
      </c>
    </row>
    <row r="88" spans="1:1" x14ac:dyDescent="0.25">
      <c r="A88" s="34" t="s">
        <v>108</v>
      </c>
    </row>
  </sheetData>
  <mergeCells count="1">
    <mergeCell ref="A80:B8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Cobertura Rotina &lt; 2 anos</vt:lpstr>
      <vt:lpstr>Cobertura Reforços 1 e 4 anos</vt:lpstr>
      <vt:lpstr>Cobert. Meningo C Adolescentes</vt:lpstr>
      <vt:lpstr>Cobert. HPV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Tamiris Cristine Ribeiro Ferreira</dc:creator>
  <cp:lastModifiedBy>Renata Martins Fantin</cp:lastModifiedBy>
  <dcterms:created xsi:type="dcterms:W3CDTF">2022-08-04T15:03:57Z</dcterms:created>
  <dcterms:modified xsi:type="dcterms:W3CDTF">2023-04-26T18:34:51Z</dcterms:modified>
</cp:coreProperties>
</file>