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435" yWindow="-270" windowWidth="20730" windowHeight="11145"/>
  </bookViews>
  <sheets>
    <sheet name=" Estado" sheetId="14" r:id="rId1"/>
    <sheet name="Central" sheetId="10" r:id="rId2"/>
    <sheet name="Metropolitana" sheetId="11" r:id="rId3"/>
    <sheet name="Norte" sheetId="13" r:id="rId4"/>
    <sheet name="Sul" sheetId="12" r:id="rId5"/>
  </sheets>
  <calcPr calcId="125725"/>
</workbook>
</file>

<file path=xl/calcChain.xml><?xml version="1.0" encoding="utf-8"?>
<calcChain xmlns="http://schemas.openxmlformats.org/spreadsheetml/2006/main">
  <c r="B3" i="10"/>
  <c r="C3"/>
  <c r="D3"/>
  <c r="E3"/>
  <c r="B4"/>
  <c r="C4"/>
  <c r="D4"/>
  <c r="E4"/>
  <c r="B5"/>
  <c r="C5"/>
  <c r="D5"/>
  <c r="E5"/>
  <c r="B6"/>
  <c r="C6"/>
  <c r="D6"/>
  <c r="E6"/>
  <c r="B7"/>
  <c r="C7"/>
  <c r="D7"/>
  <c r="E7"/>
  <c r="B8"/>
  <c r="C8"/>
  <c r="D8"/>
  <c r="E8"/>
  <c r="B9"/>
  <c r="C9"/>
  <c r="D9"/>
  <c r="E9"/>
  <c r="B10"/>
  <c r="C10"/>
  <c r="D10"/>
  <c r="E10"/>
  <c r="B11"/>
  <c r="C11"/>
  <c r="D11"/>
  <c r="E11"/>
  <c r="B12"/>
  <c r="C12"/>
  <c r="D12"/>
  <c r="E12"/>
  <c r="B13"/>
  <c r="C13"/>
  <c r="D13"/>
  <c r="E13"/>
  <c r="B14"/>
  <c r="C14"/>
  <c r="D14"/>
  <c r="E14"/>
  <c r="B15"/>
  <c r="C15"/>
  <c r="D15"/>
  <c r="E15"/>
  <c r="B16"/>
  <c r="C16"/>
  <c r="D16"/>
  <c r="E16"/>
  <c r="B17"/>
  <c r="C17"/>
  <c r="D17"/>
  <c r="E17"/>
  <c r="B18"/>
  <c r="C18"/>
  <c r="D18"/>
  <c r="E18"/>
  <c r="B19"/>
  <c r="C19"/>
  <c r="D19"/>
  <c r="E19"/>
  <c r="B20"/>
  <c r="C20"/>
  <c r="D20"/>
  <c r="E20"/>
  <c r="B21"/>
  <c r="C21"/>
  <c r="D21"/>
  <c r="E21"/>
  <c r="B23" i="11" l="1"/>
  <c r="E3" i="14"/>
  <c r="D3"/>
  <c r="C3"/>
  <c r="B3"/>
  <c r="E23" i="11"/>
  <c r="D23"/>
  <c r="C2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3"/>
  <c r="E4" i="13"/>
  <c r="E5"/>
  <c r="E6"/>
  <c r="E7"/>
  <c r="E8"/>
  <c r="E9"/>
  <c r="E10"/>
  <c r="E11"/>
  <c r="E12"/>
  <c r="E13"/>
  <c r="E14"/>
  <c r="E15"/>
  <c r="E16"/>
  <c r="E3"/>
  <c r="D4"/>
  <c r="D5"/>
  <c r="D6"/>
  <c r="D7"/>
  <c r="D8"/>
  <c r="D9"/>
  <c r="D10"/>
  <c r="D11"/>
  <c r="D12"/>
  <c r="D13"/>
  <c r="D14"/>
  <c r="D15"/>
  <c r="D16"/>
  <c r="D3"/>
  <c r="C4"/>
  <c r="C5"/>
  <c r="C6"/>
  <c r="C7"/>
  <c r="C8"/>
  <c r="C9"/>
  <c r="C10"/>
  <c r="C11"/>
  <c r="C12"/>
  <c r="C13"/>
  <c r="C14"/>
  <c r="C15"/>
  <c r="C16"/>
  <c r="C3"/>
  <c r="B4"/>
  <c r="B5"/>
  <c r="B6"/>
  <c r="B7"/>
  <c r="B8"/>
  <c r="B9"/>
  <c r="B10"/>
  <c r="B11"/>
  <c r="B12"/>
  <c r="B13"/>
  <c r="B14"/>
  <c r="B15"/>
  <c r="B16"/>
  <c r="B3"/>
  <c r="E29" i="12"/>
  <c r="D29"/>
  <c r="C29"/>
  <c r="B29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3"/>
  <c r="F13" i="10" l="1"/>
  <c r="F17"/>
  <c r="F14"/>
  <c r="F7"/>
  <c r="F11"/>
  <c r="F15"/>
  <c r="F4" i="11"/>
  <c r="F7"/>
  <c r="F15"/>
  <c r="F6"/>
  <c r="F10"/>
  <c r="F14"/>
  <c r="F18"/>
  <c r="F11"/>
  <c r="F12"/>
  <c r="F19"/>
  <c r="F20"/>
  <c r="E17" i="13"/>
  <c r="D17"/>
  <c r="C17"/>
  <c r="B17"/>
  <c r="F7"/>
  <c r="F15"/>
  <c r="F11" i="12"/>
  <c r="F19"/>
  <c r="F22"/>
  <c r="F29"/>
  <c r="F8"/>
  <c r="F11" i="13"/>
  <c r="F10" i="10"/>
  <c r="F19"/>
  <c r="F8" i="11"/>
  <c r="F16"/>
  <c r="F7" i="12"/>
  <c r="F14"/>
  <c r="F15"/>
  <c r="F23"/>
  <c r="F24" l="1"/>
  <c r="F18"/>
  <c r="F10"/>
  <c r="F3"/>
  <c r="F26"/>
  <c r="F6"/>
  <c r="F27"/>
  <c r="F10" i="13"/>
  <c r="F22" i="11"/>
  <c r="F3" i="10"/>
  <c r="F18"/>
  <c r="F6"/>
  <c r="F21"/>
  <c r="F20"/>
  <c r="F9"/>
  <c r="F5"/>
  <c r="F16"/>
  <c r="F8"/>
  <c r="F4"/>
  <c r="F12"/>
  <c r="F23" i="11"/>
  <c r="F21"/>
  <c r="F17"/>
  <c r="F13"/>
  <c r="F9"/>
  <c r="F5"/>
  <c r="F3"/>
  <c r="F17" i="13"/>
  <c r="F16"/>
  <c r="F12"/>
  <c r="F8"/>
  <c r="F4"/>
  <c r="F3"/>
  <c r="F14"/>
  <c r="F6"/>
  <c r="F13"/>
  <c r="F9"/>
  <c r="F5"/>
  <c r="F28" i="12"/>
  <c r="F20"/>
  <c r="F16"/>
  <c r="F12"/>
  <c r="F4"/>
  <c r="F25"/>
  <c r="F21"/>
  <c r="F17"/>
  <c r="F13"/>
  <c r="F9"/>
  <c r="F5"/>
</calcChain>
</file>

<file path=xl/sharedStrings.xml><?xml version="1.0" encoding="utf-8"?>
<sst xmlns="http://schemas.openxmlformats.org/spreadsheetml/2006/main" count="278" uniqueCount="121">
  <si>
    <t>Município</t>
  </si>
  <si>
    <t>Rotavírus Humano</t>
  </si>
  <si>
    <t>Penta</t>
  </si>
  <si>
    <t xml:space="preserve"> Tríplice Viral D1</t>
  </si>
  <si>
    <t xml:space="preserve"> BCG</t>
  </si>
  <si>
    <t>Febre Amarela</t>
  </si>
  <si>
    <t>Hepatite A</t>
  </si>
  <si>
    <t>Afonso Cláudio</t>
  </si>
  <si>
    <t>Brejetuba</t>
  </si>
  <si>
    <t>Cariacica</t>
  </si>
  <si>
    <t>Conceição do Castelo</t>
  </si>
  <si>
    <t>Domingos Martins</t>
  </si>
  <si>
    <t>Fundão</t>
  </si>
  <si>
    <t>Guarapari</t>
  </si>
  <si>
    <t>Ibatiba</t>
  </si>
  <si>
    <t>Itaguaçu</t>
  </si>
  <si>
    <t>Itarana</t>
  </si>
  <si>
    <t>Laranja da Terra</t>
  </si>
  <si>
    <t>Marechal Floriano</t>
  </si>
  <si>
    <t>Santa Leopoldina</t>
  </si>
  <si>
    <t>Santa Maria de Jetibá</t>
  </si>
  <si>
    <t>Santa Teresa</t>
  </si>
  <si>
    <t>Serra</t>
  </si>
  <si>
    <t>Venda Nova do Imigrante</t>
  </si>
  <si>
    <t>Viana</t>
  </si>
  <si>
    <t>Vila Velha</t>
  </si>
  <si>
    <t>Vitória</t>
  </si>
  <si>
    <t>Águia Branca</t>
  </si>
  <si>
    <t>Alto Rio Novo</t>
  </si>
  <si>
    <t>Aracruz</t>
  </si>
  <si>
    <t>Baixo Guandu</t>
  </si>
  <si>
    <t>Colatina</t>
  </si>
  <si>
    <t>Governador Lindenberg</t>
  </si>
  <si>
    <t>Ibiraçu</t>
  </si>
  <si>
    <t>João Neiva</t>
  </si>
  <si>
    <t>Linhares</t>
  </si>
  <si>
    <t>Mantenópolis</t>
  </si>
  <si>
    <t>Marilândia</t>
  </si>
  <si>
    <t>Pancas</t>
  </si>
  <si>
    <t>Rio Bananal</t>
  </si>
  <si>
    <t>São Domingos do Norte</t>
  </si>
  <si>
    <t>São Gabriel da Palha</t>
  </si>
  <si>
    <t>São Roque do Canaã</t>
  </si>
  <si>
    <t>Sooretama</t>
  </si>
  <si>
    <t>Vila Valério</t>
  </si>
  <si>
    <t>Coberturas vacinais das vacinas pactuadas</t>
  </si>
  <si>
    <t>Coberturas vacinais &lt; 1 ano</t>
  </si>
  <si>
    <t>Coberturas vacinais 1 ano</t>
  </si>
  <si>
    <t>Demais coberturas vacinais</t>
  </si>
  <si>
    <t>Pneumocócica</t>
  </si>
  <si>
    <t>Poliomielite</t>
  </si>
  <si>
    <t>Tríplice Viral D1</t>
  </si>
  <si>
    <t>Homogeneidade de cobertura - vacinas pactuadas (%)</t>
  </si>
  <si>
    <t>Meningococo C</t>
  </si>
  <si>
    <t xml:space="preserve"> Pneumocócica (1º ref)</t>
  </si>
  <si>
    <t>Meningococo C (1º ref)</t>
  </si>
  <si>
    <t xml:space="preserve"> Poliomielite (1º ref)</t>
  </si>
  <si>
    <t>Tríplice Viral D2</t>
  </si>
  <si>
    <t>Varicela D1</t>
  </si>
  <si>
    <t xml:space="preserve"> Tríplice Bacteriana (DTP)(1º ref)</t>
  </si>
  <si>
    <t>Poliomielite 4 anos</t>
  </si>
  <si>
    <t xml:space="preserve"> DTP REF     (4 a 6 anos)</t>
  </si>
  <si>
    <t xml:space="preserve"> dTpa gestante</t>
  </si>
  <si>
    <t>HPV* Quadrivalente D1 - Total - Feminino</t>
  </si>
  <si>
    <t>HPV* Quadrivalente D2 - Total - Feminino</t>
  </si>
  <si>
    <t>HPV* Quadrivalente D1 - Total - Masculino</t>
  </si>
  <si>
    <t>HPV* Quadrivalente D2 - Total - Masculino</t>
  </si>
  <si>
    <t>Meningococo* C 11 Anos</t>
  </si>
  <si>
    <t>Meningococo* C 12 Anos</t>
  </si>
  <si>
    <t xml:space="preserve">    REGIONAL</t>
  </si>
  <si>
    <t>Fonte: http://sipni.datasus.gov.br</t>
  </si>
  <si>
    <t xml:space="preserve">               Coberturas vacinais &lt; 1 ano</t>
  </si>
  <si>
    <t xml:space="preserve"> DTP REF     (4 e 6 anos)</t>
  </si>
  <si>
    <t>Água Doce do Norte</t>
  </si>
  <si>
    <t>Barra de São Francisco</t>
  </si>
  <si>
    <t>Boa Esperança</t>
  </si>
  <si>
    <t>Conceição da Barra</t>
  </si>
  <si>
    <t>Ecoporanga</t>
  </si>
  <si>
    <t>Jaguaré</t>
  </si>
  <si>
    <t>Montanha</t>
  </si>
  <si>
    <t>Mucurici</t>
  </si>
  <si>
    <t>Nova Venécia</t>
  </si>
  <si>
    <t>Pedro Canário</t>
  </si>
  <si>
    <t>Pinheiros</t>
  </si>
  <si>
    <t>Ponto Belo</t>
  </si>
  <si>
    <t>São Mateus</t>
  </si>
  <si>
    <t>Vila Pavão</t>
  </si>
  <si>
    <t xml:space="preserve">   REGIONAL</t>
  </si>
  <si>
    <t xml:space="preserve">                     Coberturas vacinais &lt; 1 ano</t>
  </si>
  <si>
    <t>Alegre</t>
  </si>
  <si>
    <t>Alfredo Chaves</t>
  </si>
  <si>
    <t>Anchieta</t>
  </si>
  <si>
    <t>Apiacá</t>
  </si>
  <si>
    <t>Atilio Vivacqua</t>
  </si>
  <si>
    <t>Bom Jesus do Norte</t>
  </si>
  <si>
    <t>Cachoeiro de Itapemirim</t>
  </si>
  <si>
    <t>Castelo</t>
  </si>
  <si>
    <t>Divino de São Lourenço</t>
  </si>
  <si>
    <t>Dores do Rio Preto</t>
  </si>
  <si>
    <t>Guaçuí</t>
  </si>
  <si>
    <t>Ibitirama</t>
  </si>
  <si>
    <t>Iconha</t>
  </si>
  <si>
    <t>Irupi</t>
  </si>
  <si>
    <t>Itapemirim</t>
  </si>
  <si>
    <t>Iúna</t>
  </si>
  <si>
    <t>Jerônimo Monteiro</t>
  </si>
  <si>
    <t>Marataízes</t>
  </si>
  <si>
    <t>Mimoso do Sul</t>
  </si>
  <si>
    <t>Muniz Freire</t>
  </si>
  <si>
    <t>Muqui</t>
  </si>
  <si>
    <t>Piúma</t>
  </si>
  <si>
    <t>Presidente Kennedy</t>
  </si>
  <si>
    <t>Rio Novo do Sul</t>
  </si>
  <si>
    <t>São José do Calçado</t>
  </si>
  <si>
    <t>Vargem Alta</t>
  </si>
  <si>
    <t>Estado</t>
  </si>
  <si>
    <t>Espírito Santo</t>
  </si>
  <si>
    <t>* - Série histórica até Novembro de 2020</t>
  </si>
  <si>
    <t>Período avaliado: janeiro a novembro de 2020</t>
  </si>
  <si>
    <t>Em: 18/12/2020</t>
  </si>
  <si>
    <r>
      <t xml:space="preserve">Origem da informação: </t>
    </r>
    <r>
      <rPr>
        <sz val="11"/>
        <color rgb="FFFF0000"/>
        <rFont val="Calibri"/>
        <family val="2"/>
        <scheme val="minor"/>
      </rPr>
      <t>Residência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</si>
</sst>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.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Trebuchet MS"/>
      <family val="2"/>
    </font>
    <font>
      <b/>
      <sz val="11"/>
      <color rgb="FF000000"/>
      <name val="Calibri"/>
      <family val="2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u/>
      <sz val="11"/>
      <color rgb="FF0000FF"/>
      <name val="Calibri"/>
      <family val="2"/>
    </font>
    <font>
      <sz val="8"/>
      <color rgb="FF22222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Trebuchet MS"/>
      <family val="2"/>
    </font>
  </fonts>
  <fills count="4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theme="0"/>
        <bgColor rgb="FFDBE5F1"/>
      </patternFill>
    </fill>
    <fill>
      <patternFill patternType="solid">
        <fgColor theme="0"/>
        <bgColor rgb="FFE5DFE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rgb="FFF2DBDB"/>
      </patternFill>
    </fill>
    <fill>
      <patternFill patternType="solid">
        <fgColor theme="6" tint="0.79998168889431442"/>
        <bgColor rgb="FFF2DBDB"/>
      </patternFill>
    </fill>
    <fill>
      <patternFill patternType="solid">
        <fgColor theme="7" tint="0.79998168889431442"/>
        <bgColor rgb="FFE5DFE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rgb="FF000000"/>
      </top>
      <bottom style="medium">
        <color indexed="64"/>
      </bottom>
      <diagonal/>
    </border>
  </borders>
  <cellStyleXfs count="91">
    <xf numFmtId="0" fontId="0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16" applyNumberFormat="0" applyAlignment="0" applyProtection="0"/>
    <xf numFmtId="0" fontId="19" fillId="17" borderId="17" applyNumberFormat="0" applyAlignment="0" applyProtection="0"/>
    <xf numFmtId="0" fontId="20" fillId="17" borderId="16" applyNumberFormat="0" applyAlignment="0" applyProtection="0"/>
    <xf numFmtId="0" fontId="21" fillId="0" borderId="18" applyNumberFormat="0" applyFill="0" applyAlignment="0" applyProtection="0"/>
    <xf numFmtId="0" fontId="22" fillId="18" borderId="19" applyNumberFormat="0" applyAlignment="0" applyProtection="0"/>
    <xf numFmtId="0" fontId="23" fillId="0" borderId="0" applyNumberFormat="0" applyFill="0" applyBorder="0" applyAlignment="0" applyProtection="0"/>
    <xf numFmtId="0" fontId="1" fillId="19" borderId="20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26" fillId="43" borderId="0" applyNumberFormat="0" applyBorder="0" applyAlignment="0" applyProtection="0"/>
    <xf numFmtId="0" fontId="9" fillId="0" borderId="0"/>
    <xf numFmtId="0" fontId="27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1" fillId="19" borderId="2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9" borderId="20" applyNumberFormat="0" applyFont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" fillId="19" borderId="2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9" borderId="2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9" borderId="20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" fillId="0" borderId="0"/>
    <xf numFmtId="0" fontId="28" fillId="0" borderId="0"/>
    <xf numFmtId="0" fontId="1" fillId="0" borderId="0"/>
    <xf numFmtId="43" fontId="1" fillId="0" borderId="0" applyFont="0" applyFill="0" applyBorder="0" applyAlignment="0" applyProtection="0"/>
    <xf numFmtId="0" fontId="1" fillId="19" borderId="20" applyNumberFormat="0" applyFont="0" applyAlignment="0" applyProtection="0"/>
    <xf numFmtId="0" fontId="9" fillId="0" borderId="0"/>
    <xf numFmtId="0" fontId="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98">
    <xf numFmtId="0" fontId="0" fillId="0" borderId="0" xfId="0"/>
    <xf numFmtId="0" fontId="0" fillId="0" borderId="0" xfId="0" applyBorder="1"/>
    <xf numFmtId="0" fontId="0" fillId="0" borderId="0" xfId="0" applyFont="1" applyBorder="1" applyAlignment="1"/>
    <xf numFmtId="0" fontId="0" fillId="0" borderId="0" xfId="0" applyFont="1" applyAlignment="1"/>
    <xf numFmtId="0" fontId="3" fillId="7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left" wrapText="1"/>
    </xf>
    <xf numFmtId="0" fontId="5" fillId="7" borderId="0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5" borderId="0" xfId="0" applyFont="1" applyFill="1" applyBorder="1" applyAlignment="1">
      <alignment horizontal="left" wrapText="1"/>
    </xf>
    <xf numFmtId="0" fontId="6" fillId="11" borderId="0" xfId="0" applyFont="1" applyFill="1" applyBorder="1" applyAlignment="1">
      <alignment horizontal="center" wrapText="1"/>
    </xf>
    <xf numFmtId="9" fontId="6" fillId="11" borderId="0" xfId="0" applyNumberFormat="1" applyFont="1" applyFill="1" applyBorder="1" applyAlignment="1">
      <alignment horizontal="center" wrapText="1"/>
    </xf>
    <xf numFmtId="0" fontId="6" fillId="4" borderId="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6" fillId="12" borderId="0" xfId="0" applyFont="1" applyFill="1" applyBorder="1" applyAlignment="1">
      <alignment horizontal="center" wrapText="1"/>
    </xf>
    <xf numFmtId="2" fontId="6" fillId="12" borderId="0" xfId="0" applyNumberFormat="1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 applyAlignment="1"/>
    <xf numFmtId="0" fontId="5" fillId="6" borderId="6" xfId="0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0" xfId="0" applyBorder="1" applyAlignment="1">
      <alignment vertical="justify"/>
    </xf>
    <xf numFmtId="0" fontId="5" fillId="6" borderId="0" xfId="0" applyFont="1" applyFill="1" applyBorder="1" applyAlignment="1">
      <alignment horizontal="left"/>
    </xf>
    <xf numFmtId="0" fontId="6" fillId="6" borderId="5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5" fillId="6" borderId="7" xfId="0" applyFont="1" applyFill="1" applyBorder="1" applyAlignment="1">
      <alignment horizontal="left" wrapText="1"/>
    </xf>
    <xf numFmtId="0" fontId="5" fillId="6" borderId="8" xfId="0" applyFont="1" applyFill="1" applyBorder="1" applyAlignment="1">
      <alignment horizontal="left" wrapText="1"/>
    </xf>
    <xf numFmtId="0" fontId="5" fillId="6" borderId="9" xfId="0" applyFont="1" applyFill="1" applyBorder="1" applyAlignment="1">
      <alignment horizontal="left" wrapText="1"/>
    </xf>
    <xf numFmtId="0" fontId="5" fillId="6" borderId="10" xfId="0" applyFont="1" applyFill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5" fillId="6" borderId="11" xfId="0" applyFont="1" applyFill="1" applyBorder="1" applyAlignment="1">
      <alignment horizontal="left" wrapText="1"/>
    </xf>
    <xf numFmtId="0" fontId="5" fillId="7" borderId="0" xfId="0" applyNumberFormat="1" applyFont="1" applyFill="1" applyBorder="1" applyAlignment="1">
      <alignment horizontal="center" wrapText="1"/>
    </xf>
    <xf numFmtId="0" fontId="6" fillId="7" borderId="5" xfId="0" applyNumberFormat="1" applyFont="1" applyFill="1" applyBorder="1" applyAlignment="1">
      <alignment horizontal="center" wrapText="1"/>
    </xf>
    <xf numFmtId="0" fontId="5" fillId="44" borderId="0" xfId="0" applyNumberFormat="1" applyFont="1" applyFill="1" applyBorder="1" applyAlignment="1">
      <alignment horizontal="center" vertical="center" wrapText="1"/>
    </xf>
    <xf numFmtId="0" fontId="6" fillId="44" borderId="11" xfId="0" applyNumberFormat="1" applyFont="1" applyFill="1" applyBorder="1" applyAlignment="1">
      <alignment horizontal="center" vertical="center" wrapText="1"/>
    </xf>
    <xf numFmtId="0" fontId="5" fillId="44" borderId="11" xfId="0" applyNumberFormat="1" applyFont="1" applyFill="1" applyBorder="1" applyAlignment="1">
      <alignment horizontal="center" vertical="center" wrapText="1"/>
    </xf>
    <xf numFmtId="0" fontId="6" fillId="7" borderId="11" xfId="0" applyNumberFormat="1" applyFont="1" applyFill="1" applyBorder="1" applyAlignment="1">
      <alignment horizontal="center" wrapText="1"/>
    </xf>
    <xf numFmtId="0" fontId="5" fillId="7" borderId="11" xfId="0" applyNumberFormat="1" applyFont="1" applyFill="1" applyBorder="1" applyAlignment="1">
      <alignment horizontal="center" wrapText="1"/>
    </xf>
    <xf numFmtId="2" fontId="0" fillId="0" borderId="0" xfId="0" applyNumberFormat="1" applyFont="1" applyAlignment="1"/>
    <xf numFmtId="164" fontId="0" fillId="0" borderId="0" xfId="0" applyNumberFormat="1" applyFont="1" applyAlignment="1"/>
    <xf numFmtId="2" fontId="6" fillId="10" borderId="11" xfId="0" applyNumberFormat="1" applyFont="1" applyFill="1" applyBorder="1" applyAlignment="1">
      <alignment horizontal="center" wrapText="1"/>
    </xf>
    <xf numFmtId="2" fontId="5" fillId="10" borderId="0" xfId="0" applyNumberFormat="1" applyFont="1" applyFill="1" applyBorder="1" applyAlignment="1">
      <alignment horizontal="center" vertical="center" wrapText="1"/>
    </xf>
    <xf numFmtId="2" fontId="5" fillId="10" borderId="11" xfId="0" applyNumberFormat="1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Alignment="1"/>
    <xf numFmtId="2" fontId="6" fillId="10" borderId="5" xfId="0" applyNumberFormat="1" applyFont="1" applyFill="1" applyBorder="1" applyAlignment="1">
      <alignment horizontal="center" wrapText="1"/>
    </xf>
    <xf numFmtId="2" fontId="5" fillId="10" borderId="11" xfId="0" applyNumberFormat="1" applyFont="1" applyFill="1" applyBorder="1" applyAlignment="1">
      <alignment horizontal="center" wrapText="1"/>
    </xf>
    <xf numFmtId="2" fontId="5" fillId="10" borderId="6" xfId="0" applyNumberFormat="1" applyFont="1" applyFill="1" applyBorder="1" applyAlignment="1">
      <alignment horizontal="center" wrapText="1"/>
    </xf>
    <xf numFmtId="0" fontId="6" fillId="44" borderId="12" xfId="0" applyNumberFormat="1" applyFont="1" applyFill="1" applyBorder="1" applyAlignment="1">
      <alignment horizontal="center" vertical="center" wrapText="1"/>
    </xf>
    <xf numFmtId="2" fontId="6" fillId="10" borderId="12" xfId="0" applyNumberFormat="1" applyFont="1" applyFill="1" applyBorder="1" applyAlignment="1">
      <alignment horizontal="center" wrapText="1"/>
    </xf>
    <xf numFmtId="2" fontId="5" fillId="10" borderId="0" xfId="0" applyNumberFormat="1" applyFont="1" applyFill="1" applyBorder="1" applyAlignment="1">
      <alignment horizontal="center" wrapText="1"/>
    </xf>
    <xf numFmtId="2" fontId="5" fillId="8" borderId="0" xfId="0" applyNumberFormat="1" applyFont="1" applyFill="1" applyBorder="1" applyAlignment="1">
      <alignment horizontal="center" vertical="center" wrapText="1"/>
    </xf>
    <xf numFmtId="2" fontId="5" fillId="8" borderId="11" xfId="0" applyNumberFormat="1" applyFont="1" applyFill="1" applyBorder="1" applyAlignment="1">
      <alignment horizontal="center" vertical="center" wrapText="1"/>
    </xf>
    <xf numFmtId="2" fontId="5" fillId="45" borderId="0" xfId="0" applyNumberFormat="1" applyFont="1" applyFill="1" applyBorder="1" applyAlignment="1">
      <alignment horizontal="center" vertical="center" wrapText="1"/>
    </xf>
    <xf numFmtId="2" fontId="5" fillId="45" borderId="11" xfId="0" applyNumberFormat="1" applyFont="1" applyFill="1" applyBorder="1" applyAlignment="1">
      <alignment horizontal="center" vertical="center" wrapText="1"/>
    </xf>
    <xf numFmtId="2" fontId="5" fillId="9" borderId="0" xfId="0" applyNumberFormat="1" applyFont="1" applyFill="1" applyBorder="1" applyAlignment="1">
      <alignment horizontal="center" wrapText="1"/>
    </xf>
    <xf numFmtId="2" fontId="5" fillId="8" borderId="6" xfId="0" applyNumberFormat="1" applyFont="1" applyFill="1" applyBorder="1" applyAlignment="1">
      <alignment horizontal="center" vertical="center" wrapText="1"/>
    </xf>
    <xf numFmtId="2" fontId="5" fillId="9" borderId="11" xfId="0" applyNumberFormat="1" applyFont="1" applyFill="1" applyBorder="1" applyAlignment="1">
      <alignment horizontal="center" wrapText="1"/>
    </xf>
    <xf numFmtId="2" fontId="5" fillId="9" borderId="6" xfId="0" applyNumberFormat="1" applyFont="1" applyFill="1" applyBorder="1" applyAlignment="1">
      <alignment horizontal="center" wrapText="1"/>
    </xf>
    <xf numFmtId="2" fontId="6" fillId="8" borderId="11" xfId="0" applyNumberFormat="1" applyFont="1" applyFill="1" applyBorder="1" applyAlignment="1">
      <alignment horizontal="center" vertical="center" wrapText="1"/>
    </xf>
    <xf numFmtId="2" fontId="6" fillId="9" borderId="11" xfId="0" applyNumberFormat="1" applyFont="1" applyFill="1" applyBorder="1" applyAlignment="1">
      <alignment horizontal="center" wrapText="1"/>
    </xf>
    <xf numFmtId="2" fontId="6" fillId="8" borderId="4" xfId="0" applyNumberFormat="1" applyFont="1" applyFill="1" applyBorder="1" applyAlignment="1">
      <alignment horizontal="center" wrapText="1"/>
    </xf>
    <xf numFmtId="2" fontId="6" fillId="9" borderId="4" xfId="0" applyNumberFormat="1" applyFont="1" applyFill="1" applyBorder="1" applyAlignment="1">
      <alignment horizontal="center" wrapText="1"/>
    </xf>
    <xf numFmtId="2" fontId="5" fillId="44" borderId="0" xfId="0" applyNumberFormat="1" applyFont="1" applyFill="1" applyBorder="1" applyAlignment="1">
      <alignment horizontal="center" vertical="center" wrapText="1"/>
    </xf>
    <xf numFmtId="2" fontId="5" fillId="7" borderId="0" xfId="0" applyNumberFormat="1" applyFont="1" applyFill="1" applyBorder="1" applyAlignment="1">
      <alignment horizontal="center" wrapText="1"/>
    </xf>
    <xf numFmtId="2" fontId="6" fillId="7" borderId="5" xfId="0" applyNumberFormat="1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vertical="center" wrapText="1"/>
    </xf>
    <xf numFmtId="2" fontId="6" fillId="10" borderId="5" xfId="0" applyNumberFormat="1" applyFont="1" applyFill="1" applyBorder="1" applyAlignment="1">
      <alignment horizontal="center" vertical="center" wrapText="1"/>
    </xf>
    <xf numFmtId="2" fontId="6" fillId="8" borderId="12" xfId="0" applyNumberFormat="1" applyFont="1" applyFill="1" applyBorder="1" applyAlignment="1">
      <alignment horizontal="center" vertical="center" wrapText="1"/>
    </xf>
    <xf numFmtId="2" fontId="6" fillId="44" borderId="12" xfId="0" applyNumberFormat="1" applyFont="1" applyFill="1" applyBorder="1" applyAlignment="1">
      <alignment horizontal="center" vertical="center" wrapText="1"/>
    </xf>
    <xf numFmtId="0" fontId="6" fillId="7" borderId="12" xfId="0" applyNumberFormat="1" applyFont="1" applyFill="1" applyBorder="1" applyAlignment="1">
      <alignment horizontal="center" wrapText="1"/>
    </xf>
    <xf numFmtId="2" fontId="6" fillId="7" borderId="12" xfId="0" applyNumberFormat="1" applyFont="1" applyFill="1" applyBorder="1" applyAlignment="1">
      <alignment horizontal="center" wrapText="1"/>
    </xf>
    <xf numFmtId="2" fontId="6" fillId="9" borderId="5" xfId="0" applyNumberFormat="1" applyFont="1" applyFill="1" applyBorder="1" applyAlignment="1">
      <alignment horizontal="center" vertical="center" wrapText="1"/>
    </xf>
    <xf numFmtId="2" fontId="6" fillId="7" borderId="5" xfId="0" applyNumberFormat="1" applyFont="1" applyFill="1" applyBorder="1" applyAlignment="1">
      <alignment horizontal="center" vertical="center" wrapText="1"/>
    </xf>
    <xf numFmtId="2" fontId="3" fillId="8" borderId="22" xfId="0" applyNumberFormat="1" applyFont="1" applyFill="1" applyBorder="1" applyAlignment="1">
      <alignment horizontal="center" vertical="center" wrapText="1"/>
    </xf>
    <xf numFmtId="2" fontId="5" fillId="46" borderId="0" xfId="0" applyNumberFormat="1" applyFont="1" applyFill="1" applyBorder="1" applyAlignment="1">
      <alignment horizontal="center" vertical="center" wrapText="1"/>
    </xf>
    <xf numFmtId="2" fontId="5" fillId="48" borderId="0" xfId="0" applyNumberFormat="1" applyFont="1" applyFill="1" applyBorder="1" applyAlignment="1">
      <alignment horizontal="center" vertical="center"/>
    </xf>
    <xf numFmtId="2" fontId="30" fillId="47" borderId="0" xfId="0" applyNumberFormat="1" applyFont="1" applyFill="1" applyBorder="1" applyAlignment="1">
      <alignment horizontal="center" vertical="center"/>
    </xf>
    <xf numFmtId="2" fontId="6" fillId="9" borderId="12" xfId="0" applyNumberFormat="1" applyFont="1" applyFill="1" applyBorder="1" applyAlignment="1">
      <alignment horizontal="center" wrapText="1"/>
    </xf>
    <xf numFmtId="2" fontId="6" fillId="46" borderId="12" xfId="0" applyNumberFormat="1" applyFont="1" applyFill="1" applyBorder="1" applyAlignment="1">
      <alignment horizontal="center" wrapText="1"/>
    </xf>
    <xf numFmtId="2" fontId="5" fillId="46" borderId="0" xfId="0" applyNumberFormat="1" applyFont="1" applyFill="1" applyBorder="1" applyAlignment="1">
      <alignment horizontal="center" wrapText="1"/>
    </xf>
    <xf numFmtId="2" fontId="30" fillId="47" borderId="0" xfId="0" applyNumberFormat="1" applyFont="1" applyFill="1" applyBorder="1" applyAlignment="1">
      <alignment horizontal="center"/>
    </xf>
    <xf numFmtId="2" fontId="5" fillId="48" borderId="0" xfId="0" applyNumberFormat="1" applyFont="1" applyFill="1" applyBorder="1" applyAlignment="1">
      <alignment horizontal="center"/>
    </xf>
    <xf numFmtId="2" fontId="5" fillId="46" borderId="1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5" fillId="0" borderId="0" xfId="0" applyFont="1" applyAlignment="1">
      <alignment horizontal="left" vertical="top" wrapText="1"/>
    </xf>
    <xf numFmtId="0" fontId="4" fillId="10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4" fillId="7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8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</cellXfs>
  <cellStyles count="91">
    <cellStyle name="20% - Ênfase1" xfId="31" builtinId="30" customBuiltin="1"/>
    <cellStyle name="20% - Ênfase2" xfId="35" builtinId="34" customBuiltin="1"/>
    <cellStyle name="20% - Ênfase3" xfId="39" builtinId="38" customBuiltin="1"/>
    <cellStyle name="20% - Ênfase4" xfId="43" builtinId="42" customBuiltin="1"/>
    <cellStyle name="20% - Ênfase5" xfId="47" builtinId="46" customBuiltin="1"/>
    <cellStyle name="20% - Ênfase6" xfId="51" builtinId="50" customBuiltin="1"/>
    <cellStyle name="40% - Ênfase1" xfId="32" builtinId="31" customBuiltin="1"/>
    <cellStyle name="40% - Ênfase2" xfId="36" builtinId="35" customBuiltin="1"/>
    <cellStyle name="40% - Ênfase3" xfId="40" builtinId="39" customBuiltin="1"/>
    <cellStyle name="40% - Ênfase4" xfId="44" builtinId="43" customBuiltin="1"/>
    <cellStyle name="40% - Ênfase5" xfId="48" builtinId="47" customBuiltin="1"/>
    <cellStyle name="40% - Ênfase6" xfId="52" builtinId="51" customBuiltin="1"/>
    <cellStyle name="60% - Ênfase1" xfId="33" builtinId="32" customBuiltin="1"/>
    <cellStyle name="60% - Ênfase2" xfId="37" builtinId="36" customBuiltin="1"/>
    <cellStyle name="60% - Ênfase3" xfId="41" builtinId="40" customBuiltin="1"/>
    <cellStyle name="60% - Ênfase4" xfId="45" builtinId="44" customBuiltin="1"/>
    <cellStyle name="60% - Ênfase5" xfId="49" builtinId="48" customBuiltin="1"/>
    <cellStyle name="60% - Ênfase6" xfId="53" builtinId="52" customBuiltin="1"/>
    <cellStyle name="Bom" xfId="18" builtinId="26" customBuiltin="1"/>
    <cellStyle name="Cálculo" xfId="23" builtinId="22" customBuiltin="1"/>
    <cellStyle name="Célula de Verificação" xfId="25" builtinId="23" customBuiltin="1"/>
    <cellStyle name="Célula Vinculada" xfId="24" builtinId="24" customBuiltin="1"/>
    <cellStyle name="Ênfase1" xfId="30" builtinId="29" customBuiltin="1"/>
    <cellStyle name="Ênfase2" xfId="34" builtinId="33" customBuiltin="1"/>
    <cellStyle name="Ênfase3" xfId="38" builtinId="37" customBuiltin="1"/>
    <cellStyle name="Ênfase4" xfId="42" builtinId="41" customBuiltin="1"/>
    <cellStyle name="Ênfase5" xfId="46" builtinId="45" customBuiltin="1"/>
    <cellStyle name="Ênfase6" xfId="50" builtinId="49" customBuiltin="1"/>
    <cellStyle name="Entrada" xfId="21" builtinId="20" customBuiltin="1"/>
    <cellStyle name="Incorreto" xfId="19" builtinId="27" customBuiltin="1"/>
    <cellStyle name="Neutra" xfId="20" builtinId="28" customBuiltin="1"/>
    <cellStyle name="Normal" xfId="0" builtinId="0"/>
    <cellStyle name="Normal 10" xfId="60"/>
    <cellStyle name="Normal 11" xfId="64"/>
    <cellStyle name="Normal 12" xfId="67"/>
    <cellStyle name="Normal 13" xfId="70"/>
    <cellStyle name="Normal 14" xfId="78"/>
    <cellStyle name="Normal 14 2" xfId="83"/>
    <cellStyle name="Normal 14 3" xfId="88"/>
    <cellStyle name="Normal 14 4" xfId="86"/>
    <cellStyle name="Normal 15" xfId="80"/>
    <cellStyle name="Normal 16" xfId="85"/>
    <cellStyle name="Normal 16 2" xfId="90"/>
    <cellStyle name="Normal 2" xfId="2"/>
    <cellStyle name="Normal 2 2" xfId="54"/>
    <cellStyle name="Normal 2 2 2" xfId="76"/>
    <cellStyle name="Normal 2 2 2 2" xfId="77"/>
    <cellStyle name="Normal 2 3" xfId="75"/>
    <cellStyle name="Normal 3" xfId="1"/>
    <cellStyle name="Normal 3 2" xfId="6"/>
    <cellStyle name="Normal 3 2 2" xfId="58"/>
    <cellStyle name="Normal 3 3" xfId="74"/>
    <cellStyle name="Normal 3 3 2" xfId="73"/>
    <cellStyle name="Normal 3 4" xfId="79"/>
    <cellStyle name="Normal 3 4 2" xfId="84"/>
    <cellStyle name="Normal 3 4 3" xfId="89"/>
    <cellStyle name="Normal 3 4 4" xfId="87"/>
    <cellStyle name="Normal 4" xfId="4"/>
    <cellStyle name="Normal 5" xfId="7"/>
    <cellStyle name="Normal 6" xfId="9"/>
    <cellStyle name="Normal 7" xfId="11"/>
    <cellStyle name="Normal 8" xfId="55"/>
    <cellStyle name="Normal 8 2" xfId="63"/>
    <cellStyle name="Normal 9" xfId="56"/>
    <cellStyle name="Nota" xfId="27" builtinId="10" customBuiltin="1"/>
    <cellStyle name="Nota 2" xfId="59"/>
    <cellStyle name="Nota 3" xfId="62"/>
    <cellStyle name="Nota 4" xfId="66"/>
    <cellStyle name="Nota 5" xfId="69"/>
    <cellStyle name="Nota 6" xfId="72"/>
    <cellStyle name="Nota 7" xfId="82"/>
    <cellStyle name="Saída" xfId="22" builtinId="21" customBuiltin="1"/>
    <cellStyle name="Separador de milhares 10" xfId="68"/>
    <cellStyle name="Separador de milhares 11" xfId="71"/>
    <cellStyle name="Separador de milhares 12" xfId="81"/>
    <cellStyle name="Separador de milhares 2" xfId="3"/>
    <cellStyle name="Separador de milhares 3" xfId="5"/>
    <cellStyle name="Separador de milhares 4" xfId="8"/>
    <cellStyle name="Separador de milhares 5" xfId="10"/>
    <cellStyle name="Separador de milhares 6" xfId="12"/>
    <cellStyle name="Separador de milhares 7" xfId="57"/>
    <cellStyle name="Separador de milhares 8" xfId="61"/>
    <cellStyle name="Separador de milhares 9" xfId="65"/>
    <cellStyle name="Texto de Aviso" xfId="26" builtinId="11" customBuiltin="1"/>
    <cellStyle name="Texto Explicativo" xfId="28" builtinId="53" customBuiltin="1"/>
    <cellStyle name="Título" xfId="13" builtinId="15" customBuiltin="1"/>
    <cellStyle name="Título 1" xfId="14" builtinId="16" customBuiltin="1"/>
    <cellStyle name="Título 2" xfId="15" builtinId="17" customBuiltin="1"/>
    <cellStyle name="Título 3" xfId="16" builtinId="18" customBuiltin="1"/>
    <cellStyle name="Título 4" xfId="17" builtinId="19" customBuiltin="1"/>
    <cellStyle name="Total" xfId="29" builtinId="25" customBuiltin="1"/>
  </cellStyles>
  <dxfs count="0"/>
  <tableStyles count="0" defaultTableStyle="TableStyleMedium9" defaultPivotStyle="PivotStyleLight16"/>
  <colors>
    <mruColors>
      <color rgb="FFFFE7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ni.datasus.gov.b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ni.datasus.gov.b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ni.datasus.gov.b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pni.datasus.gov.b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pni.datasus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9"/>
  <sheetViews>
    <sheetView showGridLines="0" tabSelected="1" workbookViewId="0">
      <selection activeCell="A14" sqref="A14"/>
    </sheetView>
  </sheetViews>
  <sheetFormatPr defaultRowHeight="15"/>
  <cols>
    <col min="1" max="1" width="25.5703125" customWidth="1"/>
    <col min="2" max="2" width="8.7109375" customWidth="1"/>
    <col min="3" max="3" width="14.140625" customWidth="1"/>
    <col min="4" max="4" width="12.42578125" customWidth="1"/>
    <col min="5" max="5" width="10.28515625" customWidth="1"/>
    <col min="6" max="6" width="21.42578125" customWidth="1"/>
    <col min="7" max="7" width="8.7109375" customWidth="1"/>
    <col min="8" max="8" width="12.140625" customWidth="1"/>
    <col min="9" max="9" width="8.7109375" customWidth="1"/>
    <col min="10" max="10" width="14.42578125" customWidth="1"/>
    <col min="11" max="11" width="14.28515625" customWidth="1"/>
    <col min="12" max="12" width="14.5703125" customWidth="1"/>
    <col min="13" max="13" width="12.140625" customWidth="1"/>
    <col min="14" max="14" width="11.5703125" customWidth="1"/>
    <col min="15" max="15" width="14.140625" customWidth="1"/>
    <col min="16" max="16" width="14.5703125" customWidth="1"/>
    <col min="17" max="17" width="11.85546875" customWidth="1"/>
    <col min="18" max="19" width="8.7109375" customWidth="1"/>
    <col min="20" max="20" width="10.28515625" customWidth="1"/>
    <col min="21" max="21" width="13.140625" customWidth="1"/>
    <col min="22" max="22" width="11.85546875" customWidth="1"/>
    <col min="23" max="23" width="12.85546875" customWidth="1"/>
    <col min="24" max="24" width="10.28515625" customWidth="1"/>
    <col min="25" max="25" width="13.85546875" customWidth="1"/>
    <col min="26" max="26" width="15.28515625" customWidth="1"/>
    <col min="27" max="27" width="13.85546875" customWidth="1"/>
    <col min="28" max="28" width="14.7109375" customWidth="1"/>
    <col min="29" max="29" width="13.28515625" customWidth="1"/>
    <col min="30" max="30" width="13.5703125" customWidth="1"/>
  </cols>
  <sheetData>
    <row r="1" spans="1:30" ht="30" customHeight="1">
      <c r="A1" s="90" t="s">
        <v>115</v>
      </c>
      <c r="B1" s="92" t="s">
        <v>45</v>
      </c>
      <c r="C1" s="93"/>
      <c r="D1" s="93"/>
      <c r="E1" s="93"/>
      <c r="F1" s="93"/>
      <c r="G1" s="94" t="s">
        <v>88</v>
      </c>
      <c r="H1" s="93"/>
      <c r="I1" s="93"/>
      <c r="J1" s="93"/>
      <c r="K1" s="93"/>
      <c r="L1" s="93"/>
      <c r="M1" s="93"/>
      <c r="N1" s="95" t="s">
        <v>47</v>
      </c>
      <c r="O1" s="93"/>
      <c r="P1" s="93"/>
      <c r="Q1" s="93"/>
      <c r="R1" s="93"/>
      <c r="S1" s="93"/>
      <c r="T1" s="93"/>
      <c r="U1" s="93"/>
      <c r="V1" s="89" t="s">
        <v>48</v>
      </c>
      <c r="W1" s="89"/>
      <c r="X1" s="89"/>
      <c r="Y1" s="89"/>
      <c r="Z1" s="89"/>
      <c r="AA1" s="89"/>
      <c r="AB1" s="89"/>
      <c r="AC1" s="89"/>
      <c r="AD1" s="89"/>
    </row>
    <row r="2" spans="1:30" ht="60.75" thickBot="1">
      <c r="A2" s="91"/>
      <c r="B2" s="4" t="s">
        <v>2</v>
      </c>
      <c r="C2" s="4" t="s">
        <v>49</v>
      </c>
      <c r="D2" s="4" t="s">
        <v>50</v>
      </c>
      <c r="E2" s="4" t="s">
        <v>51</v>
      </c>
      <c r="F2" s="4" t="s">
        <v>52</v>
      </c>
      <c r="G2" s="5" t="s">
        <v>4</v>
      </c>
      <c r="H2" s="5" t="s">
        <v>1</v>
      </c>
      <c r="I2" s="5" t="s">
        <v>2</v>
      </c>
      <c r="J2" s="5" t="s">
        <v>49</v>
      </c>
      <c r="K2" s="5" t="s">
        <v>50</v>
      </c>
      <c r="L2" s="5" t="s">
        <v>53</v>
      </c>
      <c r="M2" s="5" t="s">
        <v>5</v>
      </c>
      <c r="N2" s="6" t="s">
        <v>6</v>
      </c>
      <c r="O2" s="6" t="s">
        <v>54</v>
      </c>
      <c r="P2" s="6" t="s">
        <v>55</v>
      </c>
      <c r="Q2" s="6" t="s">
        <v>56</v>
      </c>
      <c r="R2" s="6" t="s">
        <v>3</v>
      </c>
      <c r="S2" s="6" t="s">
        <v>57</v>
      </c>
      <c r="T2" s="6" t="s">
        <v>58</v>
      </c>
      <c r="U2" s="6" t="s">
        <v>59</v>
      </c>
      <c r="V2" s="7" t="s">
        <v>60</v>
      </c>
      <c r="W2" s="7" t="s">
        <v>72</v>
      </c>
      <c r="X2" s="7" t="s">
        <v>62</v>
      </c>
      <c r="Y2" s="7" t="s">
        <v>63</v>
      </c>
      <c r="Z2" s="7" t="s">
        <v>64</v>
      </c>
      <c r="AA2" s="7" t="s">
        <v>65</v>
      </c>
      <c r="AB2" s="7" t="s">
        <v>66</v>
      </c>
      <c r="AC2" s="7" t="s">
        <v>67</v>
      </c>
      <c r="AD2" s="7" t="s">
        <v>68</v>
      </c>
    </row>
    <row r="3" spans="1:30" ht="26.25" customHeight="1" thickTop="1" thickBot="1">
      <c r="A3" s="11" t="s">
        <v>116</v>
      </c>
      <c r="B3" s="76">
        <f>I3</f>
        <v>82.44</v>
      </c>
      <c r="C3" s="76">
        <f>J3</f>
        <v>81.739999999999995</v>
      </c>
      <c r="D3" s="76">
        <f>K3</f>
        <v>76.38</v>
      </c>
      <c r="E3" s="76">
        <f>R3</f>
        <v>83.19</v>
      </c>
      <c r="F3" s="76">
        <v>0</v>
      </c>
      <c r="G3" s="77">
        <v>73.19</v>
      </c>
      <c r="H3" s="77">
        <v>77.48</v>
      </c>
      <c r="I3" s="77">
        <v>82.44</v>
      </c>
      <c r="J3" s="77">
        <v>81.739999999999995</v>
      </c>
      <c r="K3" s="77">
        <v>76.38</v>
      </c>
      <c r="L3" s="77">
        <v>79.45</v>
      </c>
      <c r="M3" s="77">
        <v>61.19</v>
      </c>
      <c r="N3" s="75">
        <v>79.349999999999994</v>
      </c>
      <c r="O3" s="75">
        <v>76.92</v>
      </c>
      <c r="P3" s="75">
        <v>78.37</v>
      </c>
      <c r="Q3" s="75">
        <v>69.83</v>
      </c>
      <c r="R3" s="75">
        <v>83.19</v>
      </c>
      <c r="S3" s="75">
        <v>66.260000000000005</v>
      </c>
      <c r="T3" s="75">
        <v>72.17</v>
      </c>
      <c r="U3" s="75">
        <v>83.34</v>
      </c>
      <c r="V3" s="70">
        <v>75.59</v>
      </c>
      <c r="W3" s="70">
        <v>94.66</v>
      </c>
      <c r="X3" s="70">
        <v>56.55</v>
      </c>
      <c r="Y3" s="70">
        <v>72.843685277152971</v>
      </c>
      <c r="Z3" s="70">
        <v>54.105516335211455</v>
      </c>
      <c r="AA3" s="70">
        <v>60.057550991288075</v>
      </c>
      <c r="AB3" s="70">
        <v>39.803724167452778</v>
      </c>
      <c r="AC3" s="70">
        <v>14.382242533050432</v>
      </c>
      <c r="AD3" s="70">
        <v>60.574558461882411</v>
      </c>
    </row>
    <row r="4" spans="1:30" ht="15.75">
      <c r="A4" s="12"/>
      <c r="B4" s="13"/>
      <c r="C4" s="13"/>
      <c r="D4" s="13"/>
      <c r="E4" s="13"/>
      <c r="F4" s="14"/>
      <c r="G4" s="15"/>
      <c r="H4" s="15"/>
      <c r="I4" s="15"/>
      <c r="J4" s="15"/>
      <c r="K4" s="15"/>
      <c r="L4" s="15"/>
      <c r="M4" s="15"/>
      <c r="N4" s="16"/>
      <c r="O4" s="16"/>
      <c r="P4" s="16"/>
      <c r="Q4" s="16"/>
      <c r="R4" s="16"/>
      <c r="S4" s="16"/>
      <c r="T4" s="16"/>
      <c r="U4" s="16"/>
      <c r="V4" s="17"/>
      <c r="W4" s="17"/>
      <c r="X4" s="17"/>
      <c r="Y4" s="17"/>
      <c r="Z4" s="17"/>
      <c r="AA4" s="17"/>
      <c r="AB4" s="17"/>
      <c r="AC4" s="18"/>
      <c r="AD4" s="18"/>
    </row>
    <row r="5" spans="1:30">
      <c r="A5" s="19" t="s">
        <v>70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>
      <c r="A6" s="46" t="s">
        <v>118</v>
      </c>
      <c r="B6" s="47"/>
      <c r="C6" s="47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s="46" customFormat="1">
      <c r="A7" s="46" t="s">
        <v>119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</row>
    <row r="8" spans="1:30" s="46" customFormat="1">
      <c r="A8" s="87" t="s">
        <v>120</v>
      </c>
      <c r="B8" s="47"/>
      <c r="C8" s="20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</row>
    <row r="9" spans="1:30" ht="15" customHeight="1">
      <c r="A9" s="88" t="s">
        <v>117</v>
      </c>
      <c r="B9" s="88"/>
      <c r="C9" s="88"/>
    </row>
  </sheetData>
  <mergeCells count="6">
    <mergeCell ref="A9:C9"/>
    <mergeCell ref="V1:AD1"/>
    <mergeCell ref="A1:A2"/>
    <mergeCell ref="B1:F1"/>
    <mergeCell ref="G1:M1"/>
    <mergeCell ref="N1:U1"/>
  </mergeCells>
  <hyperlinks>
    <hyperlink ref="A5" r:id="rId1" display="Fonte: Programa Nacional de Imunizações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30"/>
  <sheetViews>
    <sheetView showGridLines="0" workbookViewId="0">
      <selection activeCell="A26" sqref="A26"/>
    </sheetView>
  </sheetViews>
  <sheetFormatPr defaultColWidth="14.42578125" defaultRowHeight="15"/>
  <cols>
    <col min="1" max="1" width="25.5703125" style="3" customWidth="1"/>
    <col min="2" max="2" width="8.7109375" style="3" customWidth="1"/>
    <col min="3" max="3" width="14.140625" style="3" customWidth="1"/>
    <col min="4" max="4" width="11.7109375" style="3" customWidth="1"/>
    <col min="5" max="5" width="8.7109375" style="3" customWidth="1"/>
    <col min="6" max="6" width="21.42578125" style="3" customWidth="1"/>
    <col min="7" max="7" width="8.7109375" style="3" customWidth="1"/>
    <col min="8" max="8" width="10.7109375" style="3" customWidth="1"/>
    <col min="9" max="9" width="8.7109375" style="3" customWidth="1"/>
    <col min="10" max="10" width="13.28515625" style="3" customWidth="1"/>
    <col min="11" max="11" width="13.140625" style="3" customWidth="1"/>
    <col min="12" max="12" width="13" style="3" customWidth="1"/>
    <col min="13" max="14" width="8.7109375" style="3" customWidth="1"/>
    <col min="15" max="15" width="14.140625" style="3" customWidth="1"/>
    <col min="16" max="16" width="13.85546875" style="3" customWidth="1"/>
    <col min="17" max="17" width="11.85546875" style="3" customWidth="1"/>
    <col min="18" max="18" width="8.7109375" style="3" customWidth="1"/>
    <col min="19" max="20" width="10.28515625" style="3" customWidth="1"/>
    <col min="21" max="21" width="13.140625" style="3" customWidth="1"/>
    <col min="22" max="22" width="11.28515625" style="3" customWidth="1"/>
    <col min="23" max="23" width="11.85546875" style="3" customWidth="1"/>
    <col min="24" max="24" width="10.28515625" style="3" customWidth="1"/>
    <col min="25" max="25" width="14.28515625" style="3" customWidth="1"/>
    <col min="26" max="26" width="13.5703125" style="3" customWidth="1"/>
    <col min="27" max="27" width="13.28515625" style="3" customWidth="1"/>
    <col min="28" max="28" width="13.7109375" style="3" customWidth="1"/>
    <col min="29" max="29" width="12.42578125" style="3" customWidth="1"/>
    <col min="30" max="30" width="12" style="3" customWidth="1"/>
    <col min="31" max="16384" width="14.42578125" style="3"/>
  </cols>
  <sheetData>
    <row r="1" spans="1:30" ht="25.5" customHeight="1">
      <c r="A1" s="90" t="s">
        <v>0</v>
      </c>
      <c r="B1" s="92" t="s">
        <v>45</v>
      </c>
      <c r="C1" s="93"/>
      <c r="D1" s="93"/>
      <c r="E1" s="93"/>
      <c r="F1" s="93"/>
      <c r="G1" s="94" t="s">
        <v>46</v>
      </c>
      <c r="H1" s="93"/>
      <c r="I1" s="93"/>
      <c r="J1" s="93"/>
      <c r="K1" s="93"/>
      <c r="L1" s="93"/>
      <c r="M1" s="93"/>
      <c r="N1" s="95" t="s">
        <v>47</v>
      </c>
      <c r="O1" s="93"/>
      <c r="P1" s="93"/>
      <c r="Q1" s="93"/>
      <c r="R1" s="93"/>
      <c r="S1" s="93"/>
      <c r="T1" s="93"/>
      <c r="U1" s="93"/>
      <c r="V1" s="96" t="s">
        <v>48</v>
      </c>
      <c r="W1" s="96"/>
      <c r="X1" s="96"/>
      <c r="Y1" s="96"/>
      <c r="Z1" s="96"/>
      <c r="AA1" s="96"/>
      <c r="AB1" s="96"/>
      <c r="AC1" s="96"/>
      <c r="AD1" s="96"/>
    </row>
    <row r="2" spans="1:30" ht="62.25" customHeight="1" thickBot="1">
      <c r="A2" s="91"/>
      <c r="B2" s="4" t="s">
        <v>2</v>
      </c>
      <c r="C2" s="4" t="s">
        <v>49</v>
      </c>
      <c r="D2" s="4" t="s">
        <v>50</v>
      </c>
      <c r="E2" s="4" t="s">
        <v>51</v>
      </c>
      <c r="F2" s="4" t="s">
        <v>52</v>
      </c>
      <c r="G2" s="5" t="s">
        <v>4</v>
      </c>
      <c r="H2" s="5" t="s">
        <v>1</v>
      </c>
      <c r="I2" s="5" t="s">
        <v>2</v>
      </c>
      <c r="J2" s="5" t="s">
        <v>49</v>
      </c>
      <c r="K2" s="5" t="s">
        <v>50</v>
      </c>
      <c r="L2" s="5" t="s">
        <v>53</v>
      </c>
      <c r="M2" s="5" t="s">
        <v>5</v>
      </c>
      <c r="N2" s="6" t="s">
        <v>6</v>
      </c>
      <c r="O2" s="6" t="s">
        <v>54</v>
      </c>
      <c r="P2" s="6" t="s">
        <v>55</v>
      </c>
      <c r="Q2" s="6" t="s">
        <v>56</v>
      </c>
      <c r="R2" s="6" t="s">
        <v>3</v>
      </c>
      <c r="S2" s="6" t="s">
        <v>57</v>
      </c>
      <c r="T2" s="6" t="s">
        <v>58</v>
      </c>
      <c r="U2" s="6" t="s">
        <v>59</v>
      </c>
      <c r="V2" s="7" t="s">
        <v>60</v>
      </c>
      <c r="W2" s="7" t="s">
        <v>61</v>
      </c>
      <c r="X2" s="7" t="s">
        <v>62</v>
      </c>
      <c r="Y2" s="69" t="s">
        <v>63</v>
      </c>
      <c r="Z2" s="69" t="s">
        <v>64</v>
      </c>
      <c r="AA2" s="69" t="s">
        <v>65</v>
      </c>
      <c r="AB2" s="69" t="s">
        <v>66</v>
      </c>
      <c r="AC2" s="69" t="s">
        <v>67</v>
      </c>
      <c r="AD2" s="69" t="s">
        <v>68</v>
      </c>
    </row>
    <row r="3" spans="1:30" ht="16.5" thickTop="1">
      <c r="A3" s="8" t="s">
        <v>27</v>
      </c>
      <c r="B3" s="67">
        <f>I3</f>
        <v>73.3</v>
      </c>
      <c r="C3" s="67">
        <f>J3</f>
        <v>53.69</v>
      </c>
      <c r="D3" s="67">
        <f>K3</f>
        <v>54.55</v>
      </c>
      <c r="E3" s="67">
        <f>R3</f>
        <v>64.77</v>
      </c>
      <c r="F3" s="9">
        <f>(COUNTIFS(B3:E3,"&gt;=95")/4*100)</f>
        <v>0</v>
      </c>
      <c r="G3" s="54">
        <v>61.36</v>
      </c>
      <c r="H3" s="54">
        <v>48.58</v>
      </c>
      <c r="I3" s="54">
        <v>73.3</v>
      </c>
      <c r="J3" s="54">
        <v>53.69</v>
      </c>
      <c r="K3" s="54">
        <v>54.55</v>
      </c>
      <c r="L3" s="54">
        <v>50.28</v>
      </c>
      <c r="M3" s="54">
        <v>52.84</v>
      </c>
      <c r="N3" s="56">
        <v>56.25</v>
      </c>
      <c r="O3" s="56">
        <v>60.51</v>
      </c>
      <c r="P3" s="56">
        <v>63.92</v>
      </c>
      <c r="Q3" s="56">
        <v>54.55</v>
      </c>
      <c r="R3" s="56">
        <v>64.77</v>
      </c>
      <c r="S3" s="56">
        <v>46.88</v>
      </c>
      <c r="T3" s="56">
        <v>52.84</v>
      </c>
      <c r="U3" s="56">
        <v>75.849999999999994</v>
      </c>
      <c r="V3" s="53">
        <v>47.43</v>
      </c>
      <c r="W3" s="53">
        <v>72.73</v>
      </c>
      <c r="X3" s="53">
        <v>45.53</v>
      </c>
      <c r="Y3" s="83">
        <v>71.868583162217661</v>
      </c>
      <c r="Z3" s="83">
        <v>57.905544147843948</v>
      </c>
      <c r="AA3" s="83">
        <v>42.896935933147631</v>
      </c>
      <c r="AB3" s="83">
        <v>36.211699164345404</v>
      </c>
      <c r="AC3" s="83">
        <v>15.882352941176469</v>
      </c>
      <c r="AD3" s="83">
        <v>63.583815028901739</v>
      </c>
    </row>
    <row r="4" spans="1:30" ht="15.75">
      <c r="A4" s="8" t="s">
        <v>28</v>
      </c>
      <c r="B4" s="67">
        <f t="shared" ref="B4:B20" si="0">I4</f>
        <v>101.98</v>
      </c>
      <c r="C4" s="67">
        <f t="shared" ref="C4:C19" si="1">J4</f>
        <v>78.260000000000005</v>
      </c>
      <c r="D4" s="67">
        <f t="shared" ref="D4:D20" si="2">K4</f>
        <v>75.89</v>
      </c>
      <c r="E4" s="67">
        <f t="shared" ref="E4:E20" si="3">R4</f>
        <v>79.45</v>
      </c>
      <c r="F4" s="9">
        <f t="shared" ref="F4:F21" si="4">(COUNTIFS(B4:E4,"&gt;=95")/4*100)</f>
        <v>25</v>
      </c>
      <c r="G4" s="54">
        <v>50.99</v>
      </c>
      <c r="H4" s="54">
        <v>75.89</v>
      </c>
      <c r="I4" s="54">
        <v>101.98</v>
      </c>
      <c r="J4" s="54">
        <v>78.260000000000005</v>
      </c>
      <c r="K4" s="54">
        <v>75.89</v>
      </c>
      <c r="L4" s="54">
        <v>83</v>
      </c>
      <c r="M4" s="54">
        <v>72.33</v>
      </c>
      <c r="N4" s="56">
        <v>60.47</v>
      </c>
      <c r="O4" s="56">
        <v>79.45</v>
      </c>
      <c r="P4" s="56">
        <v>80.63</v>
      </c>
      <c r="Q4" s="56">
        <v>62.85</v>
      </c>
      <c r="R4" s="56">
        <v>79.45</v>
      </c>
      <c r="S4" s="56">
        <v>61.66</v>
      </c>
      <c r="T4" s="56">
        <v>60.47</v>
      </c>
      <c r="U4" s="56">
        <v>105.53</v>
      </c>
      <c r="V4" s="53">
        <v>62.9</v>
      </c>
      <c r="W4" s="53">
        <v>98.28</v>
      </c>
      <c r="X4" s="53">
        <v>58.82</v>
      </c>
      <c r="Y4" s="83">
        <v>95.641025641025649</v>
      </c>
      <c r="Z4" s="83">
        <v>73.333333333333329</v>
      </c>
      <c r="AA4" s="83">
        <v>75.167785234899327</v>
      </c>
      <c r="AB4" s="83">
        <v>61.744966442953022</v>
      </c>
      <c r="AC4" s="83">
        <v>15.714285714285714</v>
      </c>
      <c r="AD4" s="83">
        <v>84.722222222222214</v>
      </c>
    </row>
    <row r="5" spans="1:30" ht="15.75">
      <c r="A5" s="8" t="s">
        <v>29</v>
      </c>
      <c r="B5" s="67">
        <f t="shared" si="0"/>
        <v>74.47</v>
      </c>
      <c r="C5" s="67">
        <f t="shared" si="1"/>
        <v>79.39</v>
      </c>
      <c r="D5" s="67">
        <f t="shared" si="2"/>
        <v>76.7</v>
      </c>
      <c r="E5" s="67">
        <f t="shared" si="3"/>
        <v>74.010000000000005</v>
      </c>
      <c r="F5" s="9">
        <f t="shared" si="4"/>
        <v>0</v>
      </c>
      <c r="G5" s="54">
        <v>84.93</v>
      </c>
      <c r="H5" s="54">
        <v>76.86</v>
      </c>
      <c r="I5" s="54">
        <v>74.47</v>
      </c>
      <c r="J5" s="54">
        <v>79.39</v>
      </c>
      <c r="K5" s="54">
        <v>76.7</v>
      </c>
      <c r="L5" s="54">
        <v>77.09</v>
      </c>
      <c r="M5" s="54">
        <v>62.47</v>
      </c>
      <c r="N5" s="56">
        <v>74.62</v>
      </c>
      <c r="O5" s="56">
        <v>78.239999999999995</v>
      </c>
      <c r="P5" s="56">
        <v>79.7</v>
      </c>
      <c r="Q5" s="56">
        <v>58.55</v>
      </c>
      <c r="R5" s="56">
        <v>74.010000000000005</v>
      </c>
      <c r="S5" s="56">
        <v>62.78</v>
      </c>
      <c r="T5" s="56">
        <v>66.7</v>
      </c>
      <c r="U5" s="56">
        <v>84.32</v>
      </c>
      <c r="V5" s="53">
        <v>59.51</v>
      </c>
      <c r="W5" s="53">
        <v>93.18</v>
      </c>
      <c r="X5" s="53">
        <v>60.92</v>
      </c>
      <c r="Y5" s="83">
        <v>72.518918918918914</v>
      </c>
      <c r="Z5" s="83">
        <v>48.108108108108112</v>
      </c>
      <c r="AA5" s="83">
        <v>44.969135802469133</v>
      </c>
      <c r="AB5" s="83">
        <v>35.092592592592595</v>
      </c>
      <c r="AC5" s="83">
        <v>10</v>
      </c>
      <c r="AD5" s="83">
        <v>46.553884711779446</v>
      </c>
    </row>
    <row r="6" spans="1:30" ht="15.75">
      <c r="A6" s="8" t="s">
        <v>30</v>
      </c>
      <c r="B6" s="67">
        <f t="shared" si="0"/>
        <v>101.61</v>
      </c>
      <c r="C6" s="67">
        <f t="shared" si="1"/>
        <v>98</v>
      </c>
      <c r="D6" s="67">
        <f t="shared" si="2"/>
        <v>92.07</v>
      </c>
      <c r="E6" s="67">
        <f t="shared" si="3"/>
        <v>116.57</v>
      </c>
      <c r="F6" s="9">
        <f t="shared" si="4"/>
        <v>75</v>
      </c>
      <c r="G6" s="54">
        <v>61.12</v>
      </c>
      <c r="H6" s="54">
        <v>96.45</v>
      </c>
      <c r="I6" s="54">
        <v>101.61</v>
      </c>
      <c r="J6" s="54">
        <v>98</v>
      </c>
      <c r="K6" s="54">
        <v>92.07</v>
      </c>
      <c r="L6" s="54">
        <v>95.68</v>
      </c>
      <c r="M6" s="54">
        <v>81.5</v>
      </c>
      <c r="N6" s="56">
        <v>95.42</v>
      </c>
      <c r="O6" s="56">
        <v>97.49</v>
      </c>
      <c r="P6" s="56">
        <v>102.64</v>
      </c>
      <c r="Q6" s="56">
        <v>80.72</v>
      </c>
      <c r="R6" s="56">
        <v>116.57</v>
      </c>
      <c r="S6" s="56">
        <v>79.430000000000007</v>
      </c>
      <c r="T6" s="56">
        <v>92.59</v>
      </c>
      <c r="U6" s="56">
        <v>96.97</v>
      </c>
      <c r="V6" s="53">
        <v>76.05</v>
      </c>
      <c r="W6" s="53">
        <v>99.98</v>
      </c>
      <c r="X6" s="53">
        <v>65.069999999999993</v>
      </c>
      <c r="Y6" s="83">
        <v>73.795761078998069</v>
      </c>
      <c r="Z6" s="83">
        <v>51.701991008349388</v>
      </c>
      <c r="AA6" s="83">
        <v>50.451263537906129</v>
      </c>
      <c r="AB6" s="83">
        <v>36.101083032490976</v>
      </c>
      <c r="AC6" s="83">
        <v>16.635514018691588</v>
      </c>
      <c r="AD6" s="83">
        <v>56.261343012704181</v>
      </c>
    </row>
    <row r="7" spans="1:30" ht="15.75">
      <c r="A7" s="8" t="s">
        <v>31</v>
      </c>
      <c r="B7" s="67">
        <f t="shared" si="0"/>
        <v>19.690000000000001</v>
      </c>
      <c r="C7" s="67">
        <f t="shared" si="1"/>
        <v>21.17</v>
      </c>
      <c r="D7" s="67">
        <f t="shared" si="2"/>
        <v>19.12</v>
      </c>
      <c r="E7" s="67">
        <f t="shared" si="3"/>
        <v>17.64</v>
      </c>
      <c r="F7" s="9">
        <f t="shared" si="4"/>
        <v>0</v>
      </c>
      <c r="G7" s="54">
        <v>13.55</v>
      </c>
      <c r="H7" s="54">
        <v>19.329999999999998</v>
      </c>
      <c r="I7" s="54">
        <v>19.690000000000001</v>
      </c>
      <c r="J7" s="54">
        <v>21.17</v>
      </c>
      <c r="K7" s="54">
        <v>19.12</v>
      </c>
      <c r="L7" s="54">
        <v>22.09</v>
      </c>
      <c r="M7" s="54">
        <v>13.12</v>
      </c>
      <c r="N7" s="56">
        <v>20.6</v>
      </c>
      <c r="O7" s="56">
        <v>13.05</v>
      </c>
      <c r="P7" s="56">
        <v>20.11</v>
      </c>
      <c r="Q7" s="56">
        <v>14.89</v>
      </c>
      <c r="R7" s="56">
        <v>17.64</v>
      </c>
      <c r="S7" s="56">
        <v>22.86</v>
      </c>
      <c r="T7" s="56">
        <v>20.89</v>
      </c>
      <c r="U7" s="56">
        <v>14.47</v>
      </c>
      <c r="V7" s="53">
        <v>17.690000000000001</v>
      </c>
      <c r="W7" s="53">
        <v>19.29</v>
      </c>
      <c r="X7" s="53">
        <v>15.02</v>
      </c>
      <c r="Y7" s="83">
        <v>66.164696911932893</v>
      </c>
      <c r="Z7" s="83">
        <v>45.996950057186424</v>
      </c>
      <c r="AA7" s="83">
        <v>37.822270981897972</v>
      </c>
      <c r="AB7" s="83">
        <v>22.380691168403729</v>
      </c>
      <c r="AC7" s="83">
        <v>2.1082621082621085</v>
      </c>
      <c r="AD7" s="83">
        <v>16.436081903707802</v>
      </c>
    </row>
    <row r="8" spans="1:30" ht="16.5" customHeight="1">
      <c r="A8" s="8" t="s">
        <v>32</v>
      </c>
      <c r="B8" s="67">
        <f t="shared" si="0"/>
        <v>128.51</v>
      </c>
      <c r="C8" s="67">
        <f t="shared" si="1"/>
        <v>110.02</v>
      </c>
      <c r="D8" s="67">
        <f t="shared" si="2"/>
        <v>110.02</v>
      </c>
      <c r="E8" s="67">
        <f t="shared" si="3"/>
        <v>138.66999999999999</v>
      </c>
      <c r="F8" s="9">
        <f t="shared" si="4"/>
        <v>100</v>
      </c>
      <c r="G8" s="54">
        <v>62.87</v>
      </c>
      <c r="H8" s="54">
        <v>111.86</v>
      </c>
      <c r="I8" s="54">
        <v>128.51</v>
      </c>
      <c r="J8" s="54">
        <v>110.02</v>
      </c>
      <c r="K8" s="54">
        <v>110.02</v>
      </c>
      <c r="L8" s="54">
        <v>113.71</v>
      </c>
      <c r="M8" s="54">
        <v>101.69</v>
      </c>
      <c r="N8" s="56">
        <v>126.66</v>
      </c>
      <c r="O8" s="56">
        <v>116.49</v>
      </c>
      <c r="P8" s="56">
        <v>118.34</v>
      </c>
      <c r="Q8" s="56">
        <v>116.49</v>
      </c>
      <c r="R8" s="56">
        <v>138.66999999999999</v>
      </c>
      <c r="S8" s="56">
        <v>89.68</v>
      </c>
      <c r="T8" s="56">
        <v>119.26</v>
      </c>
      <c r="U8" s="56">
        <v>154.38999999999999</v>
      </c>
      <c r="V8" s="53">
        <v>94.41</v>
      </c>
      <c r="W8" s="53">
        <v>116.78</v>
      </c>
      <c r="X8" s="53">
        <v>114.88</v>
      </c>
      <c r="Y8" s="83">
        <v>82.533589251439537</v>
      </c>
      <c r="Z8" s="83">
        <v>60.652591170825332</v>
      </c>
      <c r="AA8" s="83">
        <v>57.289002557544755</v>
      </c>
      <c r="AB8" s="83">
        <v>47.058823529411761</v>
      </c>
      <c r="AC8" s="83">
        <v>29.670329670329672</v>
      </c>
      <c r="AD8" s="83">
        <v>70.810810810810807</v>
      </c>
    </row>
    <row r="9" spans="1:30" ht="15.75">
      <c r="A9" s="8" t="s">
        <v>33</v>
      </c>
      <c r="B9" s="67">
        <f t="shared" si="0"/>
        <v>119.38</v>
      </c>
      <c r="C9" s="67">
        <f t="shared" si="1"/>
        <v>104.29</v>
      </c>
      <c r="D9" s="67">
        <f t="shared" si="2"/>
        <v>107.72</v>
      </c>
      <c r="E9" s="67">
        <f t="shared" si="3"/>
        <v>107.03</v>
      </c>
      <c r="F9" s="9">
        <f t="shared" si="4"/>
        <v>100</v>
      </c>
      <c r="G9" s="54">
        <v>67.92</v>
      </c>
      <c r="H9" s="54">
        <v>104.29</v>
      </c>
      <c r="I9" s="54">
        <v>119.38</v>
      </c>
      <c r="J9" s="54">
        <v>104.29</v>
      </c>
      <c r="K9" s="54">
        <v>107.72</v>
      </c>
      <c r="L9" s="54">
        <v>103.6</v>
      </c>
      <c r="M9" s="54">
        <v>94.68</v>
      </c>
      <c r="N9" s="56">
        <v>89.88</v>
      </c>
      <c r="O9" s="56">
        <v>113.21</v>
      </c>
      <c r="P9" s="56">
        <v>116.64</v>
      </c>
      <c r="Q9" s="56">
        <v>90.57</v>
      </c>
      <c r="R9" s="56">
        <v>107.03</v>
      </c>
      <c r="S9" s="56">
        <v>87.82</v>
      </c>
      <c r="T9" s="56">
        <v>88.51</v>
      </c>
      <c r="U9" s="56">
        <v>126.24</v>
      </c>
      <c r="V9" s="53">
        <v>90.67</v>
      </c>
      <c r="W9" s="53">
        <v>119.72</v>
      </c>
      <c r="X9" s="53">
        <v>70.94</v>
      </c>
      <c r="Y9" s="83">
        <v>74.36363636363636</v>
      </c>
      <c r="Z9" s="83">
        <v>61.636363636363633</v>
      </c>
      <c r="AA9" s="83">
        <v>64.321608040200999</v>
      </c>
      <c r="AB9" s="83">
        <v>50.753768844221106</v>
      </c>
      <c r="AC9" s="83">
        <v>17.20430107526882</v>
      </c>
      <c r="AD9" s="83">
        <v>94.179894179894177</v>
      </c>
    </row>
    <row r="10" spans="1:30" ht="15.75">
      <c r="A10" s="8" t="s">
        <v>34</v>
      </c>
      <c r="B10" s="67">
        <f t="shared" si="0"/>
        <v>79.290000000000006</v>
      </c>
      <c r="C10" s="67">
        <f t="shared" si="1"/>
        <v>79.849999999999994</v>
      </c>
      <c r="D10" s="67">
        <f t="shared" si="2"/>
        <v>71.98</v>
      </c>
      <c r="E10" s="67">
        <f t="shared" si="3"/>
        <v>62.98</v>
      </c>
      <c r="F10" s="9">
        <f t="shared" si="4"/>
        <v>0</v>
      </c>
      <c r="G10" s="54">
        <v>59.61</v>
      </c>
      <c r="H10" s="54">
        <v>75.349999999999994</v>
      </c>
      <c r="I10" s="54">
        <v>79.290000000000006</v>
      </c>
      <c r="J10" s="54">
        <v>79.849999999999994</v>
      </c>
      <c r="K10" s="54">
        <v>71.98</v>
      </c>
      <c r="L10" s="54">
        <v>73.099999999999994</v>
      </c>
      <c r="M10" s="54">
        <v>58.48</v>
      </c>
      <c r="N10" s="56">
        <v>64.099999999999994</v>
      </c>
      <c r="O10" s="56">
        <v>66.349999999999994</v>
      </c>
      <c r="P10" s="56">
        <v>66.349999999999994</v>
      </c>
      <c r="Q10" s="56">
        <v>55.11</v>
      </c>
      <c r="R10" s="56">
        <v>62.98</v>
      </c>
      <c r="S10" s="56">
        <v>56.79</v>
      </c>
      <c r="T10" s="56">
        <v>55.11</v>
      </c>
      <c r="U10" s="56">
        <v>92.22</v>
      </c>
      <c r="V10" s="53">
        <v>62.85</v>
      </c>
      <c r="W10" s="53">
        <v>56.32</v>
      </c>
      <c r="X10" s="53">
        <v>55.86</v>
      </c>
      <c r="Y10" s="83">
        <v>84.615384615384613</v>
      </c>
      <c r="Z10" s="83">
        <v>64.15094339622641</v>
      </c>
      <c r="AA10" s="83">
        <v>62.650602409638559</v>
      </c>
      <c r="AB10" s="83">
        <v>43.373493975903614</v>
      </c>
      <c r="AC10" s="83">
        <v>11.688311688311687</v>
      </c>
      <c r="AD10" s="83">
        <v>81.666666666666671</v>
      </c>
    </row>
    <row r="11" spans="1:30" ht="15.75">
      <c r="A11" s="8" t="s">
        <v>35</v>
      </c>
      <c r="B11" s="67">
        <f t="shared" si="0"/>
        <v>78.53</v>
      </c>
      <c r="C11" s="67">
        <f t="shared" si="1"/>
        <v>76.37</v>
      </c>
      <c r="D11" s="67">
        <f t="shared" si="2"/>
        <v>69.540000000000006</v>
      </c>
      <c r="E11" s="67">
        <f t="shared" si="3"/>
        <v>73.56</v>
      </c>
      <c r="F11" s="9">
        <f t="shared" si="4"/>
        <v>0</v>
      </c>
      <c r="G11" s="54">
        <v>87.7</v>
      </c>
      <c r="H11" s="54">
        <v>74.64</v>
      </c>
      <c r="I11" s="54">
        <v>78.53</v>
      </c>
      <c r="J11" s="54">
        <v>76.37</v>
      </c>
      <c r="K11" s="54">
        <v>69.540000000000006</v>
      </c>
      <c r="L11" s="54">
        <v>72.22</v>
      </c>
      <c r="M11" s="54">
        <v>59.3</v>
      </c>
      <c r="N11" s="56">
        <v>70.02</v>
      </c>
      <c r="O11" s="56">
        <v>68.98</v>
      </c>
      <c r="P11" s="56">
        <v>69.02</v>
      </c>
      <c r="Q11" s="56">
        <v>56.23</v>
      </c>
      <c r="R11" s="56">
        <v>73.56</v>
      </c>
      <c r="S11" s="56">
        <v>60.34</v>
      </c>
      <c r="T11" s="56">
        <v>64.83</v>
      </c>
      <c r="U11" s="56">
        <v>75.59</v>
      </c>
      <c r="V11" s="53">
        <v>58.73</v>
      </c>
      <c r="W11" s="53">
        <v>78.180000000000007</v>
      </c>
      <c r="X11" s="53">
        <v>45.94</v>
      </c>
      <c r="Y11" s="83">
        <v>78.992660086054173</v>
      </c>
      <c r="Z11" s="83">
        <v>49.645659326752721</v>
      </c>
      <c r="AA11" s="83">
        <v>53.417435511203159</v>
      </c>
      <c r="AB11" s="83">
        <v>31.519487855394463</v>
      </c>
      <c r="AC11" s="83">
        <v>19.728915662650603</v>
      </c>
      <c r="AD11" s="83">
        <v>49.832526981764047</v>
      </c>
    </row>
    <row r="12" spans="1:30" ht="15.75">
      <c r="A12" s="8" t="s">
        <v>36</v>
      </c>
      <c r="B12" s="67">
        <f t="shared" si="0"/>
        <v>80.88</v>
      </c>
      <c r="C12" s="67">
        <f t="shared" si="1"/>
        <v>82.76</v>
      </c>
      <c r="D12" s="67">
        <f t="shared" si="2"/>
        <v>77.12</v>
      </c>
      <c r="E12" s="67">
        <f t="shared" si="3"/>
        <v>81.5</v>
      </c>
      <c r="F12" s="9">
        <f t="shared" si="4"/>
        <v>0</v>
      </c>
      <c r="G12" s="54">
        <v>82.13</v>
      </c>
      <c r="H12" s="54">
        <v>80.88</v>
      </c>
      <c r="I12" s="54">
        <v>80.88</v>
      </c>
      <c r="J12" s="54">
        <v>82.76</v>
      </c>
      <c r="K12" s="54">
        <v>77.12</v>
      </c>
      <c r="L12" s="54">
        <v>80.88</v>
      </c>
      <c r="M12" s="54">
        <v>70.849999999999994</v>
      </c>
      <c r="N12" s="56">
        <v>68.34</v>
      </c>
      <c r="O12" s="56">
        <v>68.34</v>
      </c>
      <c r="P12" s="56">
        <v>73.349999999999994</v>
      </c>
      <c r="Q12" s="56">
        <v>60.19</v>
      </c>
      <c r="R12" s="56">
        <v>81.5</v>
      </c>
      <c r="S12" s="56">
        <v>66.459999999999994</v>
      </c>
      <c r="T12" s="56">
        <v>67.709999999999994</v>
      </c>
      <c r="U12" s="56">
        <v>80.25</v>
      </c>
      <c r="V12" s="53">
        <v>61.51</v>
      </c>
      <c r="W12" s="53">
        <v>79.5</v>
      </c>
      <c r="X12" s="53">
        <v>87.91</v>
      </c>
      <c r="Y12" s="83">
        <v>75.738125802310648</v>
      </c>
      <c r="Z12" s="83">
        <v>57.482780212899186</v>
      </c>
      <c r="AA12" s="83">
        <v>64.52762923351159</v>
      </c>
      <c r="AB12" s="83">
        <v>47.950089126559718</v>
      </c>
      <c r="AC12" s="83">
        <v>19.34306569343066</v>
      </c>
      <c r="AD12" s="83">
        <v>62.765957446808507</v>
      </c>
    </row>
    <row r="13" spans="1:30" ht="15.75">
      <c r="A13" s="8" t="s">
        <v>37</v>
      </c>
      <c r="B13" s="67">
        <f t="shared" si="0"/>
        <v>134.27000000000001</v>
      </c>
      <c r="C13" s="67">
        <f t="shared" si="1"/>
        <v>123.36</v>
      </c>
      <c r="D13" s="67">
        <f t="shared" si="2"/>
        <v>104.06</v>
      </c>
      <c r="E13" s="67">
        <f t="shared" si="3"/>
        <v>120</v>
      </c>
      <c r="F13" s="9">
        <f t="shared" si="4"/>
        <v>100</v>
      </c>
      <c r="G13" s="54">
        <v>68.81</v>
      </c>
      <c r="H13" s="54">
        <v>120.84</v>
      </c>
      <c r="I13" s="54">
        <v>134.27000000000001</v>
      </c>
      <c r="J13" s="54">
        <v>123.36</v>
      </c>
      <c r="K13" s="54">
        <v>104.06</v>
      </c>
      <c r="L13" s="54">
        <v>119.16</v>
      </c>
      <c r="M13" s="54">
        <v>117.48</v>
      </c>
      <c r="N13" s="56">
        <v>116.64</v>
      </c>
      <c r="O13" s="56">
        <v>108.25</v>
      </c>
      <c r="P13" s="56">
        <v>109.09</v>
      </c>
      <c r="Q13" s="56">
        <v>110.77</v>
      </c>
      <c r="R13" s="56">
        <v>120</v>
      </c>
      <c r="S13" s="56">
        <v>106.57</v>
      </c>
      <c r="T13" s="56">
        <v>111.61</v>
      </c>
      <c r="U13" s="56">
        <v>141.82</v>
      </c>
      <c r="V13" s="53">
        <v>106.51</v>
      </c>
      <c r="W13" s="53">
        <v>133.13999999999999</v>
      </c>
      <c r="X13" s="53">
        <v>74.64</v>
      </c>
      <c r="Y13" s="83">
        <v>90.058479532163744</v>
      </c>
      <c r="Z13" s="83">
        <v>67.251461988304101</v>
      </c>
      <c r="AA13" s="83">
        <v>78.309859154929569</v>
      </c>
      <c r="AB13" s="83">
        <v>60</v>
      </c>
      <c r="AC13" s="83">
        <v>18.023255813953487</v>
      </c>
      <c r="AD13" s="83">
        <v>93.258426966292134</v>
      </c>
    </row>
    <row r="14" spans="1:30" ht="15.75">
      <c r="A14" s="8" t="s">
        <v>38</v>
      </c>
      <c r="B14" s="67">
        <f t="shared" si="0"/>
        <v>116.95</v>
      </c>
      <c r="C14" s="67">
        <f t="shared" si="1"/>
        <v>95.33</v>
      </c>
      <c r="D14" s="67">
        <f t="shared" si="2"/>
        <v>83.54</v>
      </c>
      <c r="E14" s="67">
        <f t="shared" si="3"/>
        <v>101.23</v>
      </c>
      <c r="F14" s="9">
        <f t="shared" si="4"/>
        <v>75</v>
      </c>
      <c r="G14" s="54">
        <v>69.78</v>
      </c>
      <c r="H14" s="54">
        <v>93.37</v>
      </c>
      <c r="I14" s="54">
        <v>116.95</v>
      </c>
      <c r="J14" s="54">
        <v>95.33</v>
      </c>
      <c r="K14" s="54">
        <v>83.54</v>
      </c>
      <c r="L14" s="54">
        <v>96.31</v>
      </c>
      <c r="M14" s="54">
        <v>86</v>
      </c>
      <c r="N14" s="56">
        <v>101.72</v>
      </c>
      <c r="O14" s="56">
        <v>98.28</v>
      </c>
      <c r="P14" s="56">
        <v>105.16</v>
      </c>
      <c r="Q14" s="56">
        <v>105.16</v>
      </c>
      <c r="R14" s="56">
        <v>101.23</v>
      </c>
      <c r="S14" s="56">
        <v>109.09</v>
      </c>
      <c r="T14" s="56">
        <v>114.5</v>
      </c>
      <c r="U14" s="56">
        <v>136.12</v>
      </c>
      <c r="V14" s="53">
        <v>65.39</v>
      </c>
      <c r="W14" s="53">
        <v>90.36</v>
      </c>
      <c r="X14" s="53">
        <v>77.150000000000006</v>
      </c>
      <c r="Y14" s="83">
        <v>57.601351351351347</v>
      </c>
      <c r="Z14" s="83">
        <v>46.875</v>
      </c>
      <c r="AA14" s="83">
        <v>52.068965517241381</v>
      </c>
      <c r="AB14" s="83">
        <v>44.252873563218394</v>
      </c>
      <c r="AC14" s="83">
        <v>16.904761904761905</v>
      </c>
      <c r="AD14" s="83">
        <v>61.647058823529413</v>
      </c>
    </row>
    <row r="15" spans="1:30" ht="15.75">
      <c r="A15" s="8" t="s">
        <v>39</v>
      </c>
      <c r="B15" s="67">
        <f t="shared" si="0"/>
        <v>129.61000000000001</v>
      </c>
      <c r="C15" s="67">
        <f t="shared" si="1"/>
        <v>157.69999999999999</v>
      </c>
      <c r="D15" s="67">
        <f t="shared" si="2"/>
        <v>147.97</v>
      </c>
      <c r="E15" s="67">
        <f t="shared" si="3"/>
        <v>171.74</v>
      </c>
      <c r="F15" s="9">
        <f t="shared" si="4"/>
        <v>100</v>
      </c>
      <c r="G15" s="54">
        <v>120.43</v>
      </c>
      <c r="H15" s="54">
        <v>156.62</v>
      </c>
      <c r="I15" s="54">
        <v>129.61000000000001</v>
      </c>
      <c r="J15" s="54">
        <v>157.69999999999999</v>
      </c>
      <c r="K15" s="54">
        <v>147.97</v>
      </c>
      <c r="L15" s="54">
        <v>157.69999999999999</v>
      </c>
      <c r="M15" s="54">
        <v>141.49</v>
      </c>
      <c r="N15" s="56">
        <v>151.22</v>
      </c>
      <c r="O15" s="56">
        <v>158.78</v>
      </c>
      <c r="P15" s="56">
        <v>153.91999999999999</v>
      </c>
      <c r="Q15" s="56">
        <v>135.01</v>
      </c>
      <c r="R15" s="56">
        <v>171.74</v>
      </c>
      <c r="S15" s="56">
        <v>126.91</v>
      </c>
      <c r="T15" s="56">
        <v>145.81</v>
      </c>
      <c r="U15" s="56">
        <v>153.38</v>
      </c>
      <c r="V15" s="53">
        <v>131.74</v>
      </c>
      <c r="W15" s="53">
        <v>156.24</v>
      </c>
      <c r="X15" s="53">
        <v>113.54</v>
      </c>
      <c r="Y15" s="83">
        <v>95.828505214368491</v>
      </c>
      <c r="Z15" s="83">
        <v>74.159907300115876</v>
      </c>
      <c r="AA15" s="83">
        <v>75.899843505477307</v>
      </c>
      <c r="AB15" s="83">
        <v>61.971830985915489</v>
      </c>
      <c r="AC15" s="83">
        <v>14.478114478114479</v>
      </c>
      <c r="AD15" s="83">
        <v>78.827361563517911</v>
      </c>
    </row>
    <row r="16" spans="1:30" ht="17.25" customHeight="1">
      <c r="A16" s="8" t="s">
        <v>40</v>
      </c>
      <c r="B16" s="67">
        <f t="shared" si="0"/>
        <v>99.17</v>
      </c>
      <c r="C16" s="67">
        <f t="shared" si="1"/>
        <v>78.239999999999995</v>
      </c>
      <c r="D16" s="67">
        <f t="shared" si="2"/>
        <v>78.239999999999995</v>
      </c>
      <c r="E16" s="67">
        <f t="shared" si="3"/>
        <v>96.97</v>
      </c>
      <c r="F16" s="9">
        <f t="shared" si="4"/>
        <v>50</v>
      </c>
      <c r="G16" s="54">
        <v>39.67</v>
      </c>
      <c r="H16" s="54">
        <v>74.930000000000007</v>
      </c>
      <c r="I16" s="54">
        <v>99.17</v>
      </c>
      <c r="J16" s="54">
        <v>78.239999999999995</v>
      </c>
      <c r="K16" s="54">
        <v>78.239999999999995</v>
      </c>
      <c r="L16" s="54">
        <v>76.03</v>
      </c>
      <c r="M16" s="54">
        <v>65.010000000000005</v>
      </c>
      <c r="N16" s="56">
        <v>94.77</v>
      </c>
      <c r="O16" s="56">
        <v>96.97</v>
      </c>
      <c r="P16" s="56">
        <v>93.66</v>
      </c>
      <c r="Q16" s="56">
        <v>90.36</v>
      </c>
      <c r="R16" s="56">
        <v>96.97</v>
      </c>
      <c r="S16" s="56">
        <v>89.26</v>
      </c>
      <c r="T16" s="56">
        <v>88.15</v>
      </c>
      <c r="U16" s="56">
        <v>131.13</v>
      </c>
      <c r="V16" s="53">
        <v>83.07</v>
      </c>
      <c r="W16" s="53">
        <v>122.1</v>
      </c>
      <c r="X16" s="53">
        <v>87.51</v>
      </c>
      <c r="Y16" s="83">
        <v>87.352941176470594</v>
      </c>
      <c r="Z16" s="83">
        <v>70</v>
      </c>
      <c r="AA16" s="83">
        <v>80.471380471380471</v>
      </c>
      <c r="AB16" s="83">
        <v>57.575757575757578</v>
      </c>
      <c r="AC16" s="83">
        <v>25.384615384615383</v>
      </c>
      <c r="AD16" s="83">
        <v>96.240601503759393</v>
      </c>
    </row>
    <row r="17" spans="1:30" ht="15.75">
      <c r="A17" s="8" t="s">
        <v>41</v>
      </c>
      <c r="B17" s="67">
        <f t="shared" si="0"/>
        <v>81.69</v>
      </c>
      <c r="C17" s="67">
        <f t="shared" si="1"/>
        <v>71.31</v>
      </c>
      <c r="D17" s="67">
        <f t="shared" si="2"/>
        <v>69.709999999999994</v>
      </c>
      <c r="E17" s="67">
        <f t="shared" si="3"/>
        <v>65.72</v>
      </c>
      <c r="F17" s="9">
        <f t="shared" si="4"/>
        <v>0</v>
      </c>
      <c r="G17" s="54">
        <v>56.14</v>
      </c>
      <c r="H17" s="54">
        <v>69.45</v>
      </c>
      <c r="I17" s="54">
        <v>81.69</v>
      </c>
      <c r="J17" s="54">
        <v>71.31</v>
      </c>
      <c r="K17" s="54">
        <v>69.709999999999994</v>
      </c>
      <c r="L17" s="54">
        <v>69.45</v>
      </c>
      <c r="M17" s="54">
        <v>63.33</v>
      </c>
      <c r="N17" s="56">
        <v>67.05</v>
      </c>
      <c r="O17" s="56">
        <v>60.13</v>
      </c>
      <c r="P17" s="56">
        <v>60.67</v>
      </c>
      <c r="Q17" s="56">
        <v>55.08</v>
      </c>
      <c r="R17" s="56">
        <v>65.72</v>
      </c>
      <c r="S17" s="56">
        <v>68.38</v>
      </c>
      <c r="T17" s="56">
        <v>59.33</v>
      </c>
      <c r="U17" s="56">
        <v>75.569999999999993</v>
      </c>
      <c r="V17" s="53">
        <v>49.77</v>
      </c>
      <c r="W17" s="53">
        <v>71.7</v>
      </c>
      <c r="X17" s="53">
        <v>59.59</v>
      </c>
      <c r="Y17" s="83">
        <v>70.79589216944801</v>
      </c>
      <c r="Z17" s="83">
        <v>47.368421052631575</v>
      </c>
      <c r="AA17" s="83">
        <v>55.247181266261926</v>
      </c>
      <c r="AB17" s="83">
        <v>33.738074588031225</v>
      </c>
      <c r="AC17" s="83">
        <v>16.883116883116884</v>
      </c>
      <c r="AD17" s="83">
        <v>67.3249551166966</v>
      </c>
    </row>
    <row r="18" spans="1:30" ht="15.75">
      <c r="A18" s="8" t="s">
        <v>42</v>
      </c>
      <c r="B18" s="67">
        <f t="shared" si="0"/>
        <v>110.24</v>
      </c>
      <c r="C18" s="67">
        <f t="shared" si="1"/>
        <v>79.23</v>
      </c>
      <c r="D18" s="67">
        <f t="shared" si="2"/>
        <v>76.94</v>
      </c>
      <c r="E18" s="67">
        <f t="shared" si="3"/>
        <v>113.68</v>
      </c>
      <c r="F18" s="9">
        <f t="shared" si="4"/>
        <v>50</v>
      </c>
      <c r="G18" s="54">
        <v>52.82</v>
      </c>
      <c r="H18" s="54">
        <v>78.09</v>
      </c>
      <c r="I18" s="54">
        <v>110.24</v>
      </c>
      <c r="J18" s="54">
        <v>79.23</v>
      </c>
      <c r="K18" s="54">
        <v>76.94</v>
      </c>
      <c r="L18" s="54">
        <v>82.68</v>
      </c>
      <c r="M18" s="54">
        <v>80.38</v>
      </c>
      <c r="N18" s="56">
        <v>99.9</v>
      </c>
      <c r="O18" s="56">
        <v>121.72</v>
      </c>
      <c r="P18" s="56">
        <v>117.13</v>
      </c>
      <c r="Q18" s="56">
        <v>88.42</v>
      </c>
      <c r="R18" s="56">
        <v>113.68</v>
      </c>
      <c r="S18" s="56">
        <v>101.05</v>
      </c>
      <c r="T18" s="56">
        <v>104.5</v>
      </c>
      <c r="U18" s="56">
        <v>122.87</v>
      </c>
      <c r="V18" s="53">
        <v>70.680000000000007</v>
      </c>
      <c r="W18" s="53">
        <v>92.96</v>
      </c>
      <c r="X18" s="53">
        <v>71.98</v>
      </c>
      <c r="Y18" s="83">
        <v>72.211720226843099</v>
      </c>
      <c r="Z18" s="83">
        <v>58.979206049149333</v>
      </c>
      <c r="AA18" s="83">
        <v>61.095890410958908</v>
      </c>
      <c r="AB18" s="83">
        <v>47.945205479452049</v>
      </c>
      <c r="AC18" s="83">
        <v>14.124293785310735</v>
      </c>
      <c r="AD18" s="83">
        <v>87.845303867403317</v>
      </c>
    </row>
    <row r="19" spans="1:30" ht="15.75">
      <c r="A19" s="8" t="s">
        <v>43</v>
      </c>
      <c r="B19" s="67">
        <f t="shared" si="0"/>
        <v>29.92</v>
      </c>
      <c r="C19" s="67">
        <f t="shared" si="1"/>
        <v>33.14</v>
      </c>
      <c r="D19" s="67">
        <f t="shared" si="2"/>
        <v>24.17</v>
      </c>
      <c r="E19" s="67">
        <f t="shared" si="3"/>
        <v>29.46</v>
      </c>
      <c r="F19" s="9">
        <f t="shared" si="4"/>
        <v>0</v>
      </c>
      <c r="G19" s="54">
        <v>83.08</v>
      </c>
      <c r="H19" s="54">
        <v>32.22</v>
      </c>
      <c r="I19" s="54">
        <v>29.92</v>
      </c>
      <c r="J19" s="54">
        <v>33.14</v>
      </c>
      <c r="K19" s="54">
        <v>24.17</v>
      </c>
      <c r="L19" s="54">
        <v>30.15</v>
      </c>
      <c r="M19" s="54">
        <v>18.18</v>
      </c>
      <c r="N19" s="56">
        <v>20.02</v>
      </c>
      <c r="O19" s="56">
        <v>21.63</v>
      </c>
      <c r="P19" s="56">
        <v>27.85</v>
      </c>
      <c r="Q19" s="56">
        <v>18.41</v>
      </c>
      <c r="R19" s="56">
        <v>29.46</v>
      </c>
      <c r="S19" s="56">
        <v>22.09</v>
      </c>
      <c r="T19" s="56">
        <v>23.94</v>
      </c>
      <c r="U19" s="56">
        <v>26.93</v>
      </c>
      <c r="V19" s="53">
        <v>19.5</v>
      </c>
      <c r="W19" s="53">
        <v>27.62</v>
      </c>
      <c r="X19" s="53">
        <v>16.059999999999999</v>
      </c>
      <c r="Y19" s="83">
        <v>91.743119266055047</v>
      </c>
      <c r="Z19" s="83">
        <v>58.84665792922673</v>
      </c>
      <c r="AA19" s="83">
        <v>61.462450592885375</v>
      </c>
      <c r="AB19" s="83">
        <v>40.612648221343875</v>
      </c>
      <c r="AC19" s="83">
        <v>5.2529182879377432</v>
      </c>
      <c r="AD19" s="83">
        <v>70.077220077220076</v>
      </c>
    </row>
    <row r="20" spans="1:30" ht="16.5" thickBot="1">
      <c r="A20" s="10" t="s">
        <v>44</v>
      </c>
      <c r="B20" s="67">
        <f t="shared" si="0"/>
        <v>84.73</v>
      </c>
      <c r="C20" s="67">
        <f>J20</f>
        <v>100.78</v>
      </c>
      <c r="D20" s="67">
        <f t="shared" si="2"/>
        <v>94.69</v>
      </c>
      <c r="E20" s="67">
        <f t="shared" si="3"/>
        <v>101.34</v>
      </c>
      <c r="F20" s="45">
        <f t="shared" si="4"/>
        <v>50</v>
      </c>
      <c r="G20" s="55">
        <v>50.39</v>
      </c>
      <c r="H20" s="55">
        <v>100.78</v>
      </c>
      <c r="I20" s="55">
        <v>84.73</v>
      </c>
      <c r="J20" s="55">
        <v>100.78</v>
      </c>
      <c r="K20" s="55">
        <v>94.69</v>
      </c>
      <c r="L20" s="55">
        <v>102.45</v>
      </c>
      <c r="M20" s="55">
        <v>90.26</v>
      </c>
      <c r="N20" s="57">
        <v>93.03</v>
      </c>
      <c r="O20" s="57">
        <v>94.14</v>
      </c>
      <c r="P20" s="57">
        <v>96.91</v>
      </c>
      <c r="Q20" s="57">
        <v>83.06</v>
      </c>
      <c r="R20" s="57">
        <v>101.34</v>
      </c>
      <c r="S20" s="57">
        <v>89.16</v>
      </c>
      <c r="T20" s="57">
        <v>93.59</v>
      </c>
      <c r="U20" s="57">
        <v>102.45</v>
      </c>
      <c r="V20" s="53">
        <v>88.73</v>
      </c>
      <c r="W20" s="53">
        <v>114.31</v>
      </c>
      <c r="X20" s="53">
        <v>101.2</v>
      </c>
      <c r="Y20" s="83">
        <v>86.433566433566426</v>
      </c>
      <c r="Z20" s="83">
        <v>60.839160839160847</v>
      </c>
      <c r="AA20" s="83">
        <v>63.278008298755182</v>
      </c>
      <c r="AB20" s="83">
        <v>47.717842323651453</v>
      </c>
      <c r="AC20" s="83">
        <v>10.504201680672269</v>
      </c>
      <c r="AD20" s="83">
        <v>89.121338912133893</v>
      </c>
    </row>
    <row r="21" spans="1:30" ht="18" customHeight="1" thickBot="1">
      <c r="A21" s="11" t="s">
        <v>69</v>
      </c>
      <c r="B21" s="68">
        <f>I21</f>
        <v>83.71</v>
      </c>
      <c r="C21" s="68">
        <f>J21</f>
        <v>84.31</v>
      </c>
      <c r="D21" s="68">
        <f>K21</f>
        <v>78.42</v>
      </c>
      <c r="E21" s="68">
        <f>R21</f>
        <v>85.34</v>
      </c>
      <c r="F21" s="45">
        <f t="shared" si="4"/>
        <v>0</v>
      </c>
      <c r="G21" s="62">
        <v>76.069999999999993</v>
      </c>
      <c r="H21" s="62">
        <v>79.03</v>
      </c>
      <c r="I21" s="62">
        <v>83.71</v>
      </c>
      <c r="J21" s="62">
        <v>84.31</v>
      </c>
      <c r="K21" s="62">
        <v>78.42</v>
      </c>
      <c r="L21" s="62">
        <v>82.22</v>
      </c>
      <c r="M21" s="62">
        <v>62.11</v>
      </c>
      <c r="N21" s="63">
        <v>82.46</v>
      </c>
      <c r="O21" s="63">
        <v>79.08</v>
      </c>
      <c r="P21" s="63">
        <v>79.86</v>
      </c>
      <c r="Q21" s="63">
        <v>71.42</v>
      </c>
      <c r="R21" s="63">
        <v>85.34</v>
      </c>
      <c r="S21" s="63">
        <v>66.09</v>
      </c>
      <c r="T21" s="63">
        <v>73.16</v>
      </c>
      <c r="U21" s="63">
        <v>81.86</v>
      </c>
      <c r="V21" s="52">
        <v>83.21</v>
      </c>
      <c r="W21" s="52">
        <v>100.93</v>
      </c>
      <c r="X21" s="48">
        <v>56.51</v>
      </c>
      <c r="Y21" s="82">
        <v>76.249416160672581</v>
      </c>
      <c r="Z21" s="82">
        <v>52.622272636284784</v>
      </c>
      <c r="AA21" s="82">
        <v>55.397226326073493</v>
      </c>
      <c r="AB21" s="82">
        <v>37.730543773530954</v>
      </c>
      <c r="AC21" s="82">
        <v>12.752489993484129</v>
      </c>
      <c r="AD21" s="82">
        <v>49.722500227458831</v>
      </c>
    </row>
    <row r="22" spans="1:30" ht="15.75" customHeight="1">
      <c r="A22" s="12"/>
      <c r="B22" s="13"/>
      <c r="C22" s="13"/>
      <c r="D22" s="13"/>
      <c r="E22" s="13"/>
      <c r="F22" s="14"/>
      <c r="G22" s="15"/>
      <c r="H22" s="15"/>
      <c r="I22" s="15"/>
      <c r="J22" s="15"/>
      <c r="K22" s="15"/>
      <c r="L22" s="15"/>
      <c r="M22" s="15"/>
      <c r="N22" s="16"/>
      <c r="O22" s="16"/>
      <c r="P22" s="16"/>
      <c r="Q22" s="16"/>
      <c r="R22" s="16"/>
      <c r="S22" s="16"/>
      <c r="T22" s="16"/>
      <c r="U22" s="16"/>
      <c r="V22" s="17"/>
      <c r="W22" s="17"/>
      <c r="X22" s="17"/>
      <c r="Y22" s="17"/>
      <c r="Z22" s="17"/>
      <c r="AA22" s="17"/>
      <c r="AB22" s="17"/>
      <c r="AC22" s="18"/>
      <c r="AD22" s="18"/>
    </row>
    <row r="23" spans="1:30" ht="15.75" customHeight="1">
      <c r="A23" s="19" t="s">
        <v>70</v>
      </c>
      <c r="D23" s="20"/>
      <c r="E23" s="20"/>
    </row>
    <row r="24" spans="1:30" ht="15.75" customHeight="1">
      <c r="A24" s="46" t="s">
        <v>118</v>
      </c>
      <c r="B24" s="47"/>
      <c r="C24" s="47"/>
      <c r="K24" s="2"/>
    </row>
    <row r="25" spans="1:30" s="47" customFormat="1" ht="15.75" customHeight="1">
      <c r="A25" s="46" t="s">
        <v>119</v>
      </c>
      <c r="K25" s="2"/>
    </row>
    <row r="26" spans="1:30" ht="15.75" customHeight="1">
      <c r="A26" s="87" t="s">
        <v>120</v>
      </c>
      <c r="B26" s="47"/>
      <c r="C26" s="20"/>
      <c r="K26" s="2"/>
    </row>
    <row r="27" spans="1:30" ht="15.75" customHeight="1">
      <c r="A27" s="88" t="s">
        <v>117</v>
      </c>
      <c r="B27" s="88"/>
      <c r="C27" s="88"/>
    </row>
    <row r="28" spans="1:30" ht="15.75" customHeight="1">
      <c r="B28" s="20"/>
    </row>
    <row r="29" spans="1:30" ht="15.75" customHeight="1"/>
    <row r="30" spans="1:30" ht="15.75" customHeight="1"/>
  </sheetData>
  <mergeCells count="6">
    <mergeCell ref="V1:AD1"/>
    <mergeCell ref="A27:C27"/>
    <mergeCell ref="A1:A2"/>
    <mergeCell ref="B1:F1"/>
    <mergeCell ref="G1:M1"/>
    <mergeCell ref="N1:U1"/>
  </mergeCells>
  <hyperlinks>
    <hyperlink ref="A23" r:id="rId1" display="Fonte: Programa Nacional de Imunizações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41"/>
  <sheetViews>
    <sheetView showGridLines="0" topLeftCell="A4" workbookViewId="0">
      <selection activeCell="A28" sqref="A28:B28"/>
    </sheetView>
  </sheetViews>
  <sheetFormatPr defaultColWidth="14.42578125" defaultRowHeight="15"/>
  <cols>
    <col min="1" max="1" width="25.5703125" style="3" customWidth="1"/>
    <col min="2" max="2" width="9.7109375" style="3" customWidth="1"/>
    <col min="3" max="3" width="14.140625" style="3" customWidth="1"/>
    <col min="4" max="4" width="11.7109375" style="3" customWidth="1"/>
    <col min="5" max="5" width="8.7109375" style="3" customWidth="1"/>
    <col min="6" max="6" width="21.42578125" style="3" customWidth="1"/>
    <col min="7" max="7" width="11.7109375" style="3" customWidth="1"/>
    <col min="8" max="8" width="10.5703125" style="3" customWidth="1"/>
    <col min="9" max="9" width="8.7109375" style="3" customWidth="1"/>
    <col min="10" max="10" width="13.28515625" style="3" customWidth="1"/>
    <col min="11" max="11" width="13.140625" style="3" customWidth="1"/>
    <col min="12" max="12" width="13" style="3" customWidth="1"/>
    <col min="13" max="13" width="11.140625" style="3" customWidth="1"/>
    <col min="14" max="14" width="8.7109375" style="3" customWidth="1"/>
    <col min="15" max="15" width="14.140625" style="3" customWidth="1"/>
    <col min="16" max="16" width="13.85546875" style="3" customWidth="1"/>
    <col min="17" max="17" width="11.85546875" style="3" customWidth="1"/>
    <col min="18" max="18" width="8.7109375" style="3" customWidth="1"/>
    <col min="19" max="20" width="10.28515625" style="3" customWidth="1"/>
    <col min="21" max="21" width="13.140625" style="3" customWidth="1"/>
    <col min="22" max="22" width="11.28515625" style="3" customWidth="1"/>
    <col min="23" max="23" width="11.85546875" style="3" customWidth="1"/>
    <col min="24" max="24" width="10.85546875" style="3" customWidth="1"/>
    <col min="25" max="25" width="13.140625" style="3" customWidth="1"/>
    <col min="26" max="26" width="14.28515625" style="3" customWidth="1"/>
    <col min="27" max="27" width="13.28515625" style="3" customWidth="1"/>
    <col min="28" max="28" width="13.7109375" style="3" customWidth="1"/>
    <col min="29" max="29" width="12.42578125" style="3" customWidth="1"/>
    <col min="30" max="30" width="12.140625" style="3" customWidth="1"/>
    <col min="31" max="16384" width="14.42578125" style="3"/>
  </cols>
  <sheetData>
    <row r="1" spans="1:31" ht="28.5" customHeight="1">
      <c r="A1" s="90" t="s">
        <v>0</v>
      </c>
      <c r="B1" s="92" t="s">
        <v>45</v>
      </c>
      <c r="C1" s="93"/>
      <c r="D1" s="93"/>
      <c r="E1" s="93"/>
      <c r="F1" s="93"/>
      <c r="G1" s="94" t="s">
        <v>46</v>
      </c>
      <c r="H1" s="93"/>
      <c r="I1" s="93"/>
      <c r="J1" s="93"/>
      <c r="K1" s="93"/>
      <c r="L1" s="93"/>
      <c r="M1" s="93"/>
      <c r="N1" s="95" t="s">
        <v>47</v>
      </c>
      <c r="O1" s="93"/>
      <c r="P1" s="93"/>
      <c r="Q1" s="93"/>
      <c r="R1" s="93"/>
      <c r="S1" s="93"/>
      <c r="T1" s="93"/>
      <c r="U1" s="93"/>
      <c r="V1" s="89" t="s">
        <v>48</v>
      </c>
      <c r="W1" s="89"/>
      <c r="X1" s="89"/>
      <c r="Y1" s="89"/>
      <c r="Z1" s="89"/>
      <c r="AA1" s="89"/>
      <c r="AB1" s="89"/>
      <c r="AC1" s="89"/>
      <c r="AD1" s="89"/>
    </row>
    <row r="2" spans="1:31" ht="57" customHeight="1" thickBot="1">
      <c r="A2" s="91"/>
      <c r="B2" s="4" t="s">
        <v>2</v>
      </c>
      <c r="C2" s="4" t="s">
        <v>49</v>
      </c>
      <c r="D2" s="4" t="s">
        <v>50</v>
      </c>
      <c r="E2" s="4" t="s">
        <v>51</v>
      </c>
      <c r="F2" s="4" t="s">
        <v>52</v>
      </c>
      <c r="G2" s="5" t="s">
        <v>4</v>
      </c>
      <c r="H2" s="5" t="s">
        <v>1</v>
      </c>
      <c r="I2" s="5" t="s">
        <v>2</v>
      </c>
      <c r="J2" s="5" t="s">
        <v>49</v>
      </c>
      <c r="K2" s="5" t="s">
        <v>50</v>
      </c>
      <c r="L2" s="5" t="s">
        <v>53</v>
      </c>
      <c r="M2" s="5" t="s">
        <v>5</v>
      </c>
      <c r="N2" s="6" t="s">
        <v>6</v>
      </c>
      <c r="O2" s="6" t="s">
        <v>54</v>
      </c>
      <c r="P2" s="6" t="s">
        <v>55</v>
      </c>
      <c r="Q2" s="6" t="s">
        <v>56</v>
      </c>
      <c r="R2" s="6" t="s">
        <v>3</v>
      </c>
      <c r="S2" s="6" t="s">
        <v>57</v>
      </c>
      <c r="T2" s="6" t="s">
        <v>58</v>
      </c>
      <c r="U2" s="6" t="s">
        <v>59</v>
      </c>
      <c r="V2" s="7" t="s">
        <v>60</v>
      </c>
      <c r="W2" s="7" t="s">
        <v>61</v>
      </c>
      <c r="X2" s="7" t="s">
        <v>62</v>
      </c>
      <c r="Y2" s="69" t="s">
        <v>63</v>
      </c>
      <c r="Z2" s="69" t="s">
        <v>64</v>
      </c>
      <c r="AA2" s="69" t="s">
        <v>65</v>
      </c>
      <c r="AB2" s="69" t="s">
        <v>66</v>
      </c>
      <c r="AC2" s="69" t="s">
        <v>67</v>
      </c>
      <c r="AD2" s="69" t="s">
        <v>68</v>
      </c>
    </row>
    <row r="3" spans="1:31" ht="16.5" thickTop="1">
      <c r="A3" s="21" t="s">
        <v>7</v>
      </c>
      <c r="B3" s="67">
        <f>I3</f>
        <v>68.03</v>
      </c>
      <c r="C3" s="67">
        <f>J3</f>
        <v>63.84</v>
      </c>
      <c r="D3" s="67">
        <f>K3</f>
        <v>64.739999999999995</v>
      </c>
      <c r="E3" s="67">
        <f>R3</f>
        <v>84.52</v>
      </c>
      <c r="F3" s="33">
        <f>(COUNTIFS(B3:E3,"&gt;=95")/4*100)</f>
        <v>0</v>
      </c>
      <c r="G3" s="54">
        <v>65.63</v>
      </c>
      <c r="H3" s="59">
        <v>64.14</v>
      </c>
      <c r="I3" s="54">
        <v>68.03</v>
      </c>
      <c r="J3" s="54">
        <v>63.84</v>
      </c>
      <c r="K3" s="54">
        <v>64.739999999999995</v>
      </c>
      <c r="L3" s="54">
        <v>60.54</v>
      </c>
      <c r="M3" s="54">
        <v>46.45</v>
      </c>
      <c r="N3" s="58">
        <v>77.02</v>
      </c>
      <c r="O3" s="58">
        <v>76.72</v>
      </c>
      <c r="P3" s="58">
        <v>77.02</v>
      </c>
      <c r="Q3" s="58">
        <v>64.739999999999995</v>
      </c>
      <c r="R3" s="58">
        <v>84.52</v>
      </c>
      <c r="S3" s="58">
        <v>63.84</v>
      </c>
      <c r="T3" s="58">
        <v>69.23</v>
      </c>
      <c r="U3" s="58">
        <v>84.22</v>
      </c>
      <c r="V3" s="43">
        <v>50.69</v>
      </c>
      <c r="W3" s="43">
        <v>63.55</v>
      </c>
      <c r="X3" s="43">
        <v>53.97</v>
      </c>
      <c r="Y3" s="78">
        <v>70.909090909090907</v>
      </c>
      <c r="Z3" s="78">
        <v>51.649831649831647</v>
      </c>
      <c r="AA3" s="78">
        <v>52.428964252978915</v>
      </c>
      <c r="AB3" s="78">
        <v>36.205316223648033</v>
      </c>
      <c r="AC3" s="78">
        <v>18.128654970760234</v>
      </c>
      <c r="AD3" s="78">
        <v>59.428571428571431</v>
      </c>
      <c r="AE3" s="40"/>
    </row>
    <row r="4" spans="1:31" ht="15.75">
      <c r="A4" s="8" t="s">
        <v>8</v>
      </c>
      <c r="B4" s="67">
        <f t="shared" ref="B4:B22" si="0">I4</f>
        <v>120.84</v>
      </c>
      <c r="C4" s="67">
        <f t="shared" ref="C4:C22" si="1">J4</f>
        <v>99.02</v>
      </c>
      <c r="D4" s="67">
        <f t="shared" ref="D4:D22" si="2">K4</f>
        <v>100.7</v>
      </c>
      <c r="E4" s="67">
        <f t="shared" ref="E4:E22" si="3">R4</f>
        <v>105.73</v>
      </c>
      <c r="F4" s="33">
        <f t="shared" ref="F4:F23" si="4">(COUNTIFS(B4:E4,"&gt;=95")/4*100)</f>
        <v>100</v>
      </c>
      <c r="G4" s="54">
        <v>102.38</v>
      </c>
      <c r="H4" s="54">
        <v>94.55</v>
      </c>
      <c r="I4" s="54">
        <v>120.84</v>
      </c>
      <c r="J4" s="54">
        <v>99.02</v>
      </c>
      <c r="K4" s="54">
        <v>100.7</v>
      </c>
      <c r="L4" s="54">
        <v>100.7</v>
      </c>
      <c r="M4" s="54">
        <v>91.75</v>
      </c>
      <c r="N4" s="58">
        <v>102.94</v>
      </c>
      <c r="O4" s="58">
        <v>105.17</v>
      </c>
      <c r="P4" s="58">
        <v>106.29</v>
      </c>
      <c r="Q4" s="58">
        <v>101.82</v>
      </c>
      <c r="R4" s="58">
        <v>105.73</v>
      </c>
      <c r="S4" s="58">
        <v>97.34</v>
      </c>
      <c r="T4" s="58">
        <v>99.58</v>
      </c>
      <c r="U4" s="58">
        <v>114.13</v>
      </c>
      <c r="V4" s="43">
        <v>71.33</v>
      </c>
      <c r="W4" s="43">
        <v>85.49</v>
      </c>
      <c r="X4" s="43">
        <v>80.55</v>
      </c>
      <c r="Y4" s="78">
        <v>75.44097693351425</v>
      </c>
      <c r="Z4" s="78">
        <v>55.359565807327002</v>
      </c>
      <c r="AA4" s="78">
        <v>70.08032128514057</v>
      </c>
      <c r="AB4" s="78">
        <v>44.979919678714857</v>
      </c>
      <c r="AC4" s="78">
        <v>12.350597609561753</v>
      </c>
      <c r="AD4" s="78">
        <v>77.470355731225297</v>
      </c>
      <c r="AE4" s="40"/>
    </row>
    <row r="5" spans="1:31" ht="15.75">
      <c r="A5" s="8" t="s">
        <v>9</v>
      </c>
      <c r="B5" s="67">
        <f t="shared" si="0"/>
        <v>71.489999999999995</v>
      </c>
      <c r="C5" s="67">
        <f t="shared" si="1"/>
        <v>76.78</v>
      </c>
      <c r="D5" s="67">
        <f t="shared" si="2"/>
        <v>68.8</v>
      </c>
      <c r="E5" s="67">
        <f t="shared" si="3"/>
        <v>80.930000000000007</v>
      </c>
      <c r="F5" s="33">
        <f t="shared" si="4"/>
        <v>0</v>
      </c>
      <c r="G5" s="54">
        <v>69.91</v>
      </c>
      <c r="H5" s="54">
        <v>68.75</v>
      </c>
      <c r="I5" s="54">
        <v>71.489999999999995</v>
      </c>
      <c r="J5" s="54">
        <v>76.78</v>
      </c>
      <c r="K5" s="54">
        <v>68.8</v>
      </c>
      <c r="L5" s="54">
        <v>73.28</v>
      </c>
      <c r="M5" s="54">
        <v>49.82</v>
      </c>
      <c r="N5" s="58">
        <v>69.86</v>
      </c>
      <c r="O5" s="58">
        <v>70.56</v>
      </c>
      <c r="P5" s="58">
        <v>70.36</v>
      </c>
      <c r="Q5" s="58">
        <v>59.92</v>
      </c>
      <c r="R5" s="58">
        <v>80.930000000000007</v>
      </c>
      <c r="S5" s="58">
        <v>48.13</v>
      </c>
      <c r="T5" s="58">
        <v>64.83</v>
      </c>
      <c r="U5" s="58">
        <v>63.68</v>
      </c>
      <c r="V5" s="43">
        <v>73.92</v>
      </c>
      <c r="W5" s="43">
        <v>88.59</v>
      </c>
      <c r="X5" s="43">
        <v>50.15</v>
      </c>
      <c r="Y5" s="78">
        <v>75.885292200738647</v>
      </c>
      <c r="Z5" s="78">
        <v>45.883119704540512</v>
      </c>
      <c r="AA5" s="78">
        <v>50.778102535745319</v>
      </c>
      <c r="AB5" s="78">
        <v>30.176159254285491</v>
      </c>
      <c r="AC5" s="78">
        <v>9.044341283816232</v>
      </c>
      <c r="AD5" s="78">
        <v>48.136499449598993</v>
      </c>
      <c r="AE5" s="40"/>
    </row>
    <row r="6" spans="1:31" ht="15.75">
      <c r="A6" s="8" t="s">
        <v>10</v>
      </c>
      <c r="B6" s="67">
        <f t="shared" si="0"/>
        <v>114.14</v>
      </c>
      <c r="C6" s="67">
        <f t="shared" si="1"/>
        <v>97.11</v>
      </c>
      <c r="D6" s="67">
        <f t="shared" si="2"/>
        <v>90.17</v>
      </c>
      <c r="E6" s="67">
        <f t="shared" si="3"/>
        <v>90.8</v>
      </c>
      <c r="F6" s="33">
        <f t="shared" si="4"/>
        <v>50</v>
      </c>
      <c r="G6" s="54">
        <v>86.39</v>
      </c>
      <c r="H6" s="54">
        <v>101.52</v>
      </c>
      <c r="I6" s="54">
        <v>114.14</v>
      </c>
      <c r="J6" s="54">
        <v>97.11</v>
      </c>
      <c r="K6" s="54">
        <v>90.17</v>
      </c>
      <c r="L6" s="54">
        <v>95.22</v>
      </c>
      <c r="M6" s="54">
        <v>72.52</v>
      </c>
      <c r="N6" s="58">
        <v>80.08</v>
      </c>
      <c r="O6" s="58">
        <v>68.099999999999994</v>
      </c>
      <c r="P6" s="58">
        <v>85.13</v>
      </c>
      <c r="Q6" s="58">
        <v>76.3</v>
      </c>
      <c r="R6" s="58">
        <v>90.8</v>
      </c>
      <c r="S6" s="58">
        <v>75.67</v>
      </c>
      <c r="T6" s="58">
        <v>75.67</v>
      </c>
      <c r="U6" s="58">
        <v>107.83</v>
      </c>
      <c r="V6" s="43">
        <v>70.36</v>
      </c>
      <c r="W6" s="43">
        <v>93.6</v>
      </c>
      <c r="X6" s="43">
        <v>51.8</v>
      </c>
      <c r="Y6" s="78">
        <v>92.964824120603012</v>
      </c>
      <c r="Z6" s="78">
        <v>68.174204355108884</v>
      </c>
      <c r="AA6" s="78">
        <v>75.18248175182481</v>
      </c>
      <c r="AB6" s="78">
        <v>57.907542579075425</v>
      </c>
      <c r="AC6" s="78">
        <v>14.563106796116504</v>
      </c>
      <c r="AD6" s="78">
        <v>73.076923076923066</v>
      </c>
      <c r="AE6" s="40"/>
    </row>
    <row r="7" spans="1:31" ht="15.75">
      <c r="A7" s="8" t="s">
        <v>11</v>
      </c>
      <c r="B7" s="67">
        <f t="shared" si="0"/>
        <v>117.72</v>
      </c>
      <c r="C7" s="67">
        <f t="shared" si="1"/>
        <v>105.59</v>
      </c>
      <c r="D7" s="67">
        <f t="shared" si="2"/>
        <v>105.36</v>
      </c>
      <c r="E7" s="67">
        <f t="shared" si="3"/>
        <v>116.32</v>
      </c>
      <c r="F7" s="33">
        <f t="shared" si="4"/>
        <v>100</v>
      </c>
      <c r="G7" s="54">
        <v>97.9</v>
      </c>
      <c r="H7" s="54">
        <v>104.2</v>
      </c>
      <c r="I7" s="54">
        <v>117.72</v>
      </c>
      <c r="J7" s="54">
        <v>105.59</v>
      </c>
      <c r="K7" s="54">
        <v>105.36</v>
      </c>
      <c r="L7" s="54">
        <v>108.62</v>
      </c>
      <c r="M7" s="54">
        <v>97.44</v>
      </c>
      <c r="N7" s="58">
        <v>106.53</v>
      </c>
      <c r="O7" s="58">
        <v>107.69</v>
      </c>
      <c r="P7" s="58">
        <v>108.39</v>
      </c>
      <c r="Q7" s="58">
        <v>100.93</v>
      </c>
      <c r="R7" s="58">
        <v>116.32</v>
      </c>
      <c r="S7" s="58">
        <v>89.04</v>
      </c>
      <c r="T7" s="58">
        <v>104.2</v>
      </c>
      <c r="U7" s="58">
        <v>129.37</v>
      </c>
      <c r="V7" s="43">
        <v>111.87</v>
      </c>
      <c r="W7" s="43">
        <v>145.19999999999999</v>
      </c>
      <c r="X7" s="43">
        <v>71.5</v>
      </c>
      <c r="Y7" s="78">
        <v>86.586102719033235</v>
      </c>
      <c r="Z7" s="78">
        <v>69.728096676737167</v>
      </c>
      <c r="AA7" s="78">
        <v>84.792626728110605</v>
      </c>
      <c r="AB7" s="78">
        <v>70.322580645161295</v>
      </c>
      <c r="AC7" s="78">
        <v>12.408759124087592</v>
      </c>
      <c r="AD7" s="78">
        <v>71.454219030520647</v>
      </c>
      <c r="AE7" s="40"/>
    </row>
    <row r="8" spans="1:31" ht="15.75">
      <c r="A8" s="8" t="s">
        <v>12</v>
      </c>
      <c r="B8" s="67">
        <f t="shared" si="0"/>
        <v>59.02</v>
      </c>
      <c r="C8" s="67">
        <f t="shared" si="1"/>
        <v>47.63</v>
      </c>
      <c r="D8" s="67">
        <f t="shared" si="2"/>
        <v>44.78</v>
      </c>
      <c r="E8" s="67">
        <f t="shared" si="3"/>
        <v>46</v>
      </c>
      <c r="F8" s="33">
        <f t="shared" si="4"/>
        <v>0</v>
      </c>
      <c r="G8" s="54">
        <v>44.78</v>
      </c>
      <c r="H8" s="54">
        <v>47.22</v>
      </c>
      <c r="I8" s="54">
        <v>59.02</v>
      </c>
      <c r="J8" s="54">
        <v>47.63</v>
      </c>
      <c r="K8" s="54">
        <v>44.78</v>
      </c>
      <c r="L8" s="54">
        <v>45.18</v>
      </c>
      <c r="M8" s="54">
        <v>43.15</v>
      </c>
      <c r="N8" s="58">
        <v>43.96</v>
      </c>
      <c r="O8" s="58">
        <v>37.450000000000003</v>
      </c>
      <c r="P8" s="58">
        <v>48.85</v>
      </c>
      <c r="Q8" s="58">
        <v>31.34</v>
      </c>
      <c r="R8" s="58">
        <v>46</v>
      </c>
      <c r="S8" s="58">
        <v>36.64</v>
      </c>
      <c r="T8" s="58">
        <v>39.479999999999997</v>
      </c>
      <c r="U8" s="58">
        <v>59.84</v>
      </c>
      <c r="V8" s="43">
        <v>26.85</v>
      </c>
      <c r="W8" s="43">
        <v>41.76</v>
      </c>
      <c r="X8" s="43">
        <v>48.43</v>
      </c>
      <c r="Y8" s="78">
        <v>75.96982758620689</v>
      </c>
      <c r="Z8" s="78">
        <v>56.034482758620683</v>
      </c>
      <c r="AA8" s="78">
        <v>69.003115264797515</v>
      </c>
      <c r="AB8" s="78">
        <v>42.056074766355138</v>
      </c>
      <c r="AC8" s="78">
        <v>13.564668769716087</v>
      </c>
      <c r="AD8" s="78">
        <v>81.733746130030966</v>
      </c>
      <c r="AE8" s="40"/>
    </row>
    <row r="9" spans="1:31" ht="15.75">
      <c r="A9" s="8" t="s">
        <v>13</v>
      </c>
      <c r="B9" s="67">
        <f t="shared" si="0"/>
        <v>49</v>
      </c>
      <c r="C9" s="67">
        <f t="shared" si="1"/>
        <v>54.48</v>
      </c>
      <c r="D9" s="67">
        <f t="shared" si="2"/>
        <v>48.02</v>
      </c>
      <c r="E9" s="67">
        <f t="shared" si="3"/>
        <v>54.98</v>
      </c>
      <c r="F9" s="33">
        <f t="shared" si="4"/>
        <v>0</v>
      </c>
      <c r="G9" s="54">
        <v>75.540000000000006</v>
      </c>
      <c r="H9" s="54">
        <v>50.54</v>
      </c>
      <c r="I9" s="54">
        <v>49</v>
      </c>
      <c r="J9" s="54">
        <v>54.48</v>
      </c>
      <c r="K9" s="54">
        <v>48.02</v>
      </c>
      <c r="L9" s="54">
        <v>53.07</v>
      </c>
      <c r="M9" s="54">
        <v>39.22</v>
      </c>
      <c r="N9" s="58">
        <v>52.21</v>
      </c>
      <c r="O9" s="58">
        <v>46.6</v>
      </c>
      <c r="P9" s="58">
        <v>51.96</v>
      </c>
      <c r="Q9" s="58">
        <v>45.62</v>
      </c>
      <c r="R9" s="58">
        <v>54.98</v>
      </c>
      <c r="S9" s="58">
        <v>43.65</v>
      </c>
      <c r="T9" s="58">
        <v>43.16</v>
      </c>
      <c r="U9" s="58">
        <v>59.9</v>
      </c>
      <c r="V9" s="43">
        <v>43.68</v>
      </c>
      <c r="W9" s="43">
        <v>63.68</v>
      </c>
      <c r="X9" s="43">
        <v>36.51</v>
      </c>
      <c r="Y9" s="78">
        <v>67.167569456578718</v>
      </c>
      <c r="Z9" s="78">
        <v>38.790843962956487</v>
      </c>
      <c r="AA9" s="78">
        <v>51.347150259067355</v>
      </c>
      <c r="AB9" s="78">
        <v>27.279792746113991</v>
      </c>
      <c r="AC9" s="78">
        <v>10.129870129870131</v>
      </c>
      <c r="AD9" s="78">
        <v>58.748728382502549</v>
      </c>
      <c r="AE9" s="40"/>
    </row>
    <row r="10" spans="1:31" ht="15.75">
      <c r="A10" s="8" t="s">
        <v>14</v>
      </c>
      <c r="B10" s="67">
        <f t="shared" si="0"/>
        <v>96.15</v>
      </c>
      <c r="C10" s="67">
        <f t="shared" si="1"/>
        <v>97.69</v>
      </c>
      <c r="D10" s="67">
        <f t="shared" si="2"/>
        <v>93.99</v>
      </c>
      <c r="E10" s="67">
        <f t="shared" si="3"/>
        <v>92.76</v>
      </c>
      <c r="F10" s="33">
        <f t="shared" si="4"/>
        <v>50</v>
      </c>
      <c r="G10" s="54">
        <v>91.53</v>
      </c>
      <c r="H10" s="54">
        <v>94.92</v>
      </c>
      <c r="I10" s="54">
        <v>96.15</v>
      </c>
      <c r="J10" s="54">
        <v>97.69</v>
      </c>
      <c r="K10" s="54">
        <v>93.99</v>
      </c>
      <c r="L10" s="54">
        <v>100.77</v>
      </c>
      <c r="M10" s="54">
        <v>91.53</v>
      </c>
      <c r="N10" s="58">
        <v>87.52</v>
      </c>
      <c r="O10" s="58">
        <v>89.68</v>
      </c>
      <c r="P10" s="58">
        <v>91.83</v>
      </c>
      <c r="Q10" s="58">
        <v>85.05</v>
      </c>
      <c r="R10" s="58">
        <v>92.76</v>
      </c>
      <c r="S10" s="58">
        <v>84.13</v>
      </c>
      <c r="T10" s="58">
        <v>84.75</v>
      </c>
      <c r="U10" s="58">
        <v>90.6</v>
      </c>
      <c r="V10" s="43">
        <v>77.12</v>
      </c>
      <c r="W10" s="43">
        <v>113.79</v>
      </c>
      <c r="X10" s="43">
        <v>92.82</v>
      </c>
      <c r="Y10" s="78">
        <v>94.492525570417001</v>
      </c>
      <c r="Z10" s="78">
        <v>71.675845790715982</v>
      </c>
      <c r="AA10" s="78">
        <v>78.275475923852184</v>
      </c>
      <c r="AB10" s="78">
        <v>64.165733482642779</v>
      </c>
      <c r="AC10" s="78">
        <v>20.634920634920633</v>
      </c>
      <c r="AD10" s="78">
        <v>87.5</v>
      </c>
      <c r="AE10" s="40"/>
    </row>
    <row r="11" spans="1:31" ht="15.75">
      <c r="A11" s="8" t="s">
        <v>15</v>
      </c>
      <c r="B11" s="67">
        <f t="shared" si="0"/>
        <v>116.56</v>
      </c>
      <c r="C11" s="67">
        <f t="shared" si="1"/>
        <v>101.62</v>
      </c>
      <c r="D11" s="67">
        <f t="shared" si="2"/>
        <v>100.12</v>
      </c>
      <c r="E11" s="67">
        <f t="shared" si="3"/>
        <v>97.88</v>
      </c>
      <c r="F11" s="33">
        <f t="shared" si="4"/>
        <v>100</v>
      </c>
      <c r="G11" s="54">
        <v>95.64</v>
      </c>
      <c r="H11" s="54">
        <v>100.12</v>
      </c>
      <c r="I11" s="54">
        <v>116.56</v>
      </c>
      <c r="J11" s="54">
        <v>101.62</v>
      </c>
      <c r="K11" s="54">
        <v>100.12</v>
      </c>
      <c r="L11" s="54">
        <v>102.37</v>
      </c>
      <c r="M11" s="54">
        <v>94.15</v>
      </c>
      <c r="N11" s="58">
        <v>83.69</v>
      </c>
      <c r="O11" s="58">
        <v>94.15</v>
      </c>
      <c r="P11" s="58">
        <v>96.39</v>
      </c>
      <c r="Q11" s="58">
        <v>73.97</v>
      </c>
      <c r="R11" s="58">
        <v>97.88</v>
      </c>
      <c r="S11" s="58">
        <v>79.2</v>
      </c>
      <c r="T11" s="58">
        <v>81.44</v>
      </c>
      <c r="U11" s="58">
        <v>110.59</v>
      </c>
      <c r="V11" s="43">
        <v>79.95</v>
      </c>
      <c r="W11" s="43">
        <v>102.99</v>
      </c>
      <c r="X11" s="43">
        <v>83.25</v>
      </c>
      <c r="Y11" s="78">
        <v>89.126853377265235</v>
      </c>
      <c r="Z11" s="78">
        <v>67.051070840197696</v>
      </c>
      <c r="AA11" s="78">
        <v>63.179916317991633</v>
      </c>
      <c r="AB11" s="78">
        <v>58.786610878661079</v>
      </c>
      <c r="AC11" s="78">
        <v>9.2592592592592595</v>
      </c>
      <c r="AD11" s="78">
        <v>69.058295964125563</v>
      </c>
      <c r="AE11" s="40"/>
    </row>
    <row r="12" spans="1:31" ht="15.75">
      <c r="A12" s="8" t="s">
        <v>16</v>
      </c>
      <c r="B12" s="67">
        <f t="shared" si="0"/>
        <v>85.79</v>
      </c>
      <c r="C12" s="67">
        <f t="shared" si="1"/>
        <v>88.97</v>
      </c>
      <c r="D12" s="67">
        <f t="shared" si="2"/>
        <v>81.55</v>
      </c>
      <c r="E12" s="67">
        <f t="shared" si="3"/>
        <v>93.2</v>
      </c>
      <c r="F12" s="33">
        <f t="shared" si="4"/>
        <v>0</v>
      </c>
      <c r="G12" s="54">
        <v>76.260000000000005</v>
      </c>
      <c r="H12" s="54">
        <v>88.97</v>
      </c>
      <c r="I12" s="54">
        <v>85.79</v>
      </c>
      <c r="J12" s="54">
        <v>88.97</v>
      </c>
      <c r="K12" s="54">
        <v>81.55</v>
      </c>
      <c r="L12" s="54">
        <v>80.489999999999995</v>
      </c>
      <c r="M12" s="54">
        <v>78.38</v>
      </c>
      <c r="N12" s="58">
        <v>96.38</v>
      </c>
      <c r="O12" s="58">
        <v>91.09</v>
      </c>
      <c r="P12" s="58">
        <v>91.09</v>
      </c>
      <c r="Q12" s="58">
        <v>94.26</v>
      </c>
      <c r="R12" s="58">
        <v>93.2</v>
      </c>
      <c r="S12" s="58">
        <v>94.26</v>
      </c>
      <c r="T12" s="58">
        <v>92.14</v>
      </c>
      <c r="U12" s="58">
        <v>154.63</v>
      </c>
      <c r="V12" s="43">
        <v>56.2</v>
      </c>
      <c r="W12" s="43">
        <v>101.65</v>
      </c>
      <c r="X12" s="43">
        <v>84.25</v>
      </c>
      <c r="Y12" s="78">
        <v>65.769230769230774</v>
      </c>
      <c r="Z12" s="78">
        <v>52.307692307692314</v>
      </c>
      <c r="AA12" s="78">
        <v>62.608695652173921</v>
      </c>
      <c r="AB12" s="78">
        <v>51.884057971014499</v>
      </c>
      <c r="AC12" s="78">
        <v>8.1871345029239766</v>
      </c>
      <c r="AD12" s="78">
        <v>77.456647398843927</v>
      </c>
      <c r="AE12" s="40"/>
    </row>
    <row r="13" spans="1:31" ht="15.75">
      <c r="A13" s="8" t="s">
        <v>17</v>
      </c>
      <c r="B13" s="67">
        <f t="shared" si="0"/>
        <v>122.73</v>
      </c>
      <c r="C13" s="67">
        <f t="shared" si="1"/>
        <v>100.41</v>
      </c>
      <c r="D13" s="67">
        <f t="shared" si="2"/>
        <v>95.45</v>
      </c>
      <c r="E13" s="67">
        <f t="shared" si="3"/>
        <v>109.09</v>
      </c>
      <c r="F13" s="33">
        <f t="shared" si="4"/>
        <v>100</v>
      </c>
      <c r="G13" s="54">
        <v>107.85</v>
      </c>
      <c r="H13" s="54">
        <v>97.93</v>
      </c>
      <c r="I13" s="54">
        <v>122.73</v>
      </c>
      <c r="J13" s="54">
        <v>100.41</v>
      </c>
      <c r="K13" s="54">
        <v>95.45</v>
      </c>
      <c r="L13" s="54">
        <v>89.26</v>
      </c>
      <c r="M13" s="54">
        <v>104.13</v>
      </c>
      <c r="N13" s="58">
        <v>115.29</v>
      </c>
      <c r="O13" s="58">
        <v>107.85</v>
      </c>
      <c r="P13" s="58">
        <v>109.09</v>
      </c>
      <c r="Q13" s="58">
        <v>110.33</v>
      </c>
      <c r="R13" s="58">
        <v>109.09</v>
      </c>
      <c r="S13" s="58">
        <v>112.81</v>
      </c>
      <c r="T13" s="58">
        <v>115.29</v>
      </c>
      <c r="U13" s="58">
        <v>153.72</v>
      </c>
      <c r="V13" s="43">
        <v>65.28</v>
      </c>
      <c r="W13" s="43">
        <v>74.22</v>
      </c>
      <c r="X13" s="43">
        <v>74.64</v>
      </c>
      <c r="Y13" s="78">
        <v>73.885350318471339</v>
      </c>
      <c r="Z13" s="78">
        <v>62.632696390658168</v>
      </c>
      <c r="AA13" s="78">
        <v>69.631901840490798</v>
      </c>
      <c r="AB13" s="78">
        <v>60.122699386503065</v>
      </c>
      <c r="AC13" s="78">
        <v>6.369426751592357</v>
      </c>
      <c r="AD13" s="78">
        <v>88.198757763975152</v>
      </c>
      <c r="AE13" s="40"/>
    </row>
    <row r="14" spans="1:31" ht="15.75">
      <c r="A14" s="8" t="s">
        <v>18</v>
      </c>
      <c r="B14" s="67">
        <f t="shared" si="0"/>
        <v>104.25</v>
      </c>
      <c r="C14" s="67">
        <f t="shared" si="1"/>
        <v>93.7</v>
      </c>
      <c r="D14" s="67">
        <f t="shared" si="2"/>
        <v>93.7</v>
      </c>
      <c r="E14" s="67">
        <f t="shared" si="3"/>
        <v>95.89</v>
      </c>
      <c r="F14" s="33">
        <f t="shared" si="4"/>
        <v>50</v>
      </c>
      <c r="G14" s="54">
        <v>82.7</v>
      </c>
      <c r="H14" s="54">
        <v>88.42</v>
      </c>
      <c r="I14" s="54">
        <v>104.25</v>
      </c>
      <c r="J14" s="54">
        <v>93.7</v>
      </c>
      <c r="K14" s="54">
        <v>93.7</v>
      </c>
      <c r="L14" s="54">
        <v>93.7</v>
      </c>
      <c r="M14" s="54">
        <v>80.06</v>
      </c>
      <c r="N14" s="58">
        <v>97.21</v>
      </c>
      <c r="O14" s="58">
        <v>89.3</v>
      </c>
      <c r="P14" s="58">
        <v>87.98</v>
      </c>
      <c r="Q14" s="58">
        <v>93.26</v>
      </c>
      <c r="R14" s="58">
        <v>95.89</v>
      </c>
      <c r="S14" s="58">
        <v>84.02</v>
      </c>
      <c r="T14" s="58">
        <v>96.33</v>
      </c>
      <c r="U14" s="58">
        <v>107.33</v>
      </c>
      <c r="V14" s="43">
        <v>115.64</v>
      </c>
      <c r="W14" s="43">
        <v>141.27000000000001</v>
      </c>
      <c r="X14" s="43">
        <v>64.84</v>
      </c>
      <c r="Y14" s="78">
        <v>115.81920903954803</v>
      </c>
      <c r="Z14" s="78">
        <v>91.666666666666657</v>
      </c>
      <c r="AA14" s="78">
        <v>95.766129032258064</v>
      </c>
      <c r="AB14" s="78">
        <v>72.379032258064512</v>
      </c>
      <c r="AC14" s="78">
        <v>19.166666666666668</v>
      </c>
      <c r="AD14" s="78">
        <v>109.34959349593495</v>
      </c>
      <c r="AE14" s="40"/>
    </row>
    <row r="15" spans="1:31" ht="15.75">
      <c r="A15" s="8" t="s">
        <v>19</v>
      </c>
      <c r="B15" s="67">
        <f t="shared" si="0"/>
        <v>9.58</v>
      </c>
      <c r="C15" s="67">
        <f t="shared" si="1"/>
        <v>9.58</v>
      </c>
      <c r="D15" s="67">
        <f t="shared" si="2"/>
        <v>9.58</v>
      </c>
      <c r="E15" s="67">
        <f t="shared" si="3"/>
        <v>11.06</v>
      </c>
      <c r="F15" s="33">
        <f t="shared" si="4"/>
        <v>0</v>
      </c>
      <c r="G15" s="54">
        <v>19.899999999999999</v>
      </c>
      <c r="H15" s="54">
        <v>14</v>
      </c>
      <c r="I15" s="54">
        <v>9.58</v>
      </c>
      <c r="J15" s="54">
        <v>9.58</v>
      </c>
      <c r="K15" s="54">
        <v>9.58</v>
      </c>
      <c r="L15" s="54">
        <v>18.43</v>
      </c>
      <c r="M15" s="54">
        <v>12.53</v>
      </c>
      <c r="N15" s="58">
        <v>10.32</v>
      </c>
      <c r="O15" s="58">
        <v>6.63</v>
      </c>
      <c r="P15" s="58">
        <v>8.11</v>
      </c>
      <c r="Q15" s="58">
        <v>6.63</v>
      </c>
      <c r="R15" s="58">
        <v>11.06</v>
      </c>
      <c r="S15" s="58">
        <v>6.63</v>
      </c>
      <c r="T15" s="58">
        <v>11.79</v>
      </c>
      <c r="U15" s="58">
        <v>16.95</v>
      </c>
      <c r="V15" s="43">
        <v>7.59</v>
      </c>
      <c r="W15" s="43">
        <v>8.98</v>
      </c>
      <c r="X15" s="43">
        <v>16.32</v>
      </c>
      <c r="Y15" s="78">
        <v>64.893617021276597</v>
      </c>
      <c r="Z15" s="78">
        <v>49.468085106382979</v>
      </c>
      <c r="AA15" s="78">
        <v>25.311203319502074</v>
      </c>
      <c r="AB15" s="78">
        <v>21.57676348547718</v>
      </c>
      <c r="AC15" s="78">
        <v>5.2132701421800949</v>
      </c>
      <c r="AD15" s="78">
        <v>52.995391705069125</v>
      </c>
      <c r="AE15" s="40"/>
    </row>
    <row r="16" spans="1:31" ht="15.75">
      <c r="A16" s="8" t="s">
        <v>20</v>
      </c>
      <c r="B16" s="67">
        <f t="shared" si="0"/>
        <v>100.62</v>
      </c>
      <c r="C16" s="67">
        <f t="shared" si="1"/>
        <v>95.21</v>
      </c>
      <c r="D16" s="67">
        <f t="shared" si="2"/>
        <v>93.58</v>
      </c>
      <c r="E16" s="67">
        <f t="shared" si="3"/>
        <v>98.99</v>
      </c>
      <c r="F16" s="33">
        <f t="shared" si="4"/>
        <v>75</v>
      </c>
      <c r="G16" s="54">
        <v>120.81</v>
      </c>
      <c r="H16" s="54">
        <v>96.47</v>
      </c>
      <c r="I16" s="54">
        <v>100.62</v>
      </c>
      <c r="J16" s="54">
        <v>95.21</v>
      </c>
      <c r="K16" s="54">
        <v>93.58</v>
      </c>
      <c r="L16" s="54">
        <v>100.8</v>
      </c>
      <c r="M16" s="54">
        <v>85.11</v>
      </c>
      <c r="N16" s="58">
        <v>68.7</v>
      </c>
      <c r="O16" s="58">
        <v>78.98</v>
      </c>
      <c r="P16" s="58">
        <v>76.27</v>
      </c>
      <c r="Q16" s="58">
        <v>71.95</v>
      </c>
      <c r="R16" s="58">
        <v>98.99</v>
      </c>
      <c r="S16" s="58">
        <v>73.930000000000007</v>
      </c>
      <c r="T16" s="58">
        <v>88.17</v>
      </c>
      <c r="U16" s="58">
        <v>76.09</v>
      </c>
      <c r="V16" s="43">
        <v>74.510000000000005</v>
      </c>
      <c r="W16" s="43">
        <v>68.040000000000006</v>
      </c>
      <c r="X16" s="43">
        <v>47.24</v>
      </c>
      <c r="Y16" s="78">
        <v>82.201533406352681</v>
      </c>
      <c r="Z16" s="78">
        <v>54.162102957283679</v>
      </c>
      <c r="AA16" s="78">
        <v>55.314533622559658</v>
      </c>
      <c r="AB16" s="78">
        <v>38.684020245842369</v>
      </c>
      <c r="AC16" s="78">
        <v>28.615863141524105</v>
      </c>
      <c r="AD16" s="78">
        <v>37.311178247734141</v>
      </c>
      <c r="AE16" s="40"/>
    </row>
    <row r="17" spans="1:31" ht="15.75">
      <c r="A17" s="8" t="s">
        <v>21</v>
      </c>
      <c r="B17" s="67">
        <f t="shared" si="0"/>
        <v>129.57</v>
      </c>
      <c r="C17" s="67">
        <f t="shared" si="1"/>
        <v>131.80000000000001</v>
      </c>
      <c r="D17" s="67">
        <f t="shared" si="2"/>
        <v>117.28</v>
      </c>
      <c r="E17" s="67">
        <f t="shared" si="3"/>
        <v>128.82</v>
      </c>
      <c r="F17" s="33">
        <f t="shared" si="4"/>
        <v>100</v>
      </c>
      <c r="G17" s="54">
        <v>151.54</v>
      </c>
      <c r="H17" s="54">
        <v>132.91999999999999</v>
      </c>
      <c r="I17" s="54">
        <v>129.57</v>
      </c>
      <c r="J17" s="54">
        <v>131.80000000000001</v>
      </c>
      <c r="K17" s="54">
        <v>117.28</v>
      </c>
      <c r="L17" s="54">
        <v>119.14</v>
      </c>
      <c r="M17" s="54">
        <v>87.12</v>
      </c>
      <c r="N17" s="58">
        <v>122.12</v>
      </c>
      <c r="O17" s="58">
        <v>92.34</v>
      </c>
      <c r="P17" s="58">
        <v>116.54</v>
      </c>
      <c r="Q17" s="58">
        <v>127.71</v>
      </c>
      <c r="R17" s="58">
        <v>128.82</v>
      </c>
      <c r="S17" s="58">
        <v>114.68</v>
      </c>
      <c r="T17" s="58">
        <v>117.28</v>
      </c>
      <c r="U17" s="58">
        <v>151.54</v>
      </c>
      <c r="V17" s="43">
        <v>115.51</v>
      </c>
      <c r="W17" s="43">
        <v>130.05000000000001</v>
      </c>
      <c r="X17" s="43">
        <v>100.26</v>
      </c>
      <c r="Y17" s="78">
        <v>82.608695652173907</v>
      </c>
      <c r="Z17" s="78">
        <v>56.049149338374292</v>
      </c>
      <c r="AA17" s="78">
        <v>74.854651162790702</v>
      </c>
      <c r="AB17" s="78">
        <v>59.883720930232556</v>
      </c>
      <c r="AC17" s="78">
        <v>18.895348837209301</v>
      </c>
      <c r="AD17" s="78">
        <v>86.760563380281681</v>
      </c>
      <c r="AE17" s="40"/>
    </row>
    <row r="18" spans="1:31" ht="15.75">
      <c r="A18" s="8" t="s">
        <v>22</v>
      </c>
      <c r="B18" s="67">
        <f t="shared" si="0"/>
        <v>94.86</v>
      </c>
      <c r="C18" s="67">
        <f t="shared" si="1"/>
        <v>91.88</v>
      </c>
      <c r="D18" s="67">
        <f t="shared" si="2"/>
        <v>86.11</v>
      </c>
      <c r="E18" s="67">
        <f t="shared" si="3"/>
        <v>92.01</v>
      </c>
      <c r="F18" s="33">
        <f t="shared" si="4"/>
        <v>0</v>
      </c>
      <c r="G18" s="54">
        <v>79.28</v>
      </c>
      <c r="H18" s="54">
        <v>86.98</v>
      </c>
      <c r="I18" s="54">
        <v>94.86</v>
      </c>
      <c r="J18" s="54">
        <v>91.88</v>
      </c>
      <c r="K18" s="54">
        <v>86.11</v>
      </c>
      <c r="L18" s="54">
        <v>90.13</v>
      </c>
      <c r="M18" s="54">
        <v>69.11</v>
      </c>
      <c r="N18" s="58">
        <v>91.11</v>
      </c>
      <c r="O18" s="58">
        <v>89.81</v>
      </c>
      <c r="P18" s="58">
        <v>90.05</v>
      </c>
      <c r="Q18" s="58">
        <v>81.33</v>
      </c>
      <c r="R18" s="58">
        <v>92.01</v>
      </c>
      <c r="S18" s="58">
        <v>74.33</v>
      </c>
      <c r="T18" s="58">
        <v>78.989999999999995</v>
      </c>
      <c r="U18" s="58">
        <v>92.14</v>
      </c>
      <c r="V18" s="43">
        <v>96.88</v>
      </c>
      <c r="W18" s="43">
        <v>113.65</v>
      </c>
      <c r="X18" s="43">
        <v>64.459999999999994</v>
      </c>
      <c r="Y18" s="78">
        <v>87.131331834413444</v>
      </c>
      <c r="Z18" s="78">
        <v>54.16831988714015</v>
      </c>
      <c r="AA18" s="78">
        <v>61.432105029491979</v>
      </c>
      <c r="AB18" s="78">
        <v>37.255026320796603</v>
      </c>
      <c r="AC18" s="78">
        <v>12.975823045267489</v>
      </c>
      <c r="AD18" s="78">
        <v>60.199067657805216</v>
      </c>
      <c r="AE18" s="40"/>
    </row>
    <row r="19" spans="1:31" ht="15.75">
      <c r="A19" s="8" t="s">
        <v>23</v>
      </c>
      <c r="B19" s="67">
        <f t="shared" si="0"/>
        <v>105.33</v>
      </c>
      <c r="C19" s="67">
        <f t="shared" si="1"/>
        <v>95.07</v>
      </c>
      <c r="D19" s="67">
        <f t="shared" si="2"/>
        <v>93.36</v>
      </c>
      <c r="E19" s="67">
        <f t="shared" si="3"/>
        <v>111.48</v>
      </c>
      <c r="F19" s="33">
        <f t="shared" si="4"/>
        <v>75</v>
      </c>
      <c r="G19" s="54">
        <v>62.58</v>
      </c>
      <c r="H19" s="54">
        <v>95.41</v>
      </c>
      <c r="I19" s="54">
        <v>105.33</v>
      </c>
      <c r="J19" s="54">
        <v>95.07</v>
      </c>
      <c r="K19" s="54">
        <v>93.36</v>
      </c>
      <c r="L19" s="54">
        <v>104.3</v>
      </c>
      <c r="M19" s="54">
        <v>77.97</v>
      </c>
      <c r="N19" s="58">
        <v>96.1</v>
      </c>
      <c r="O19" s="58">
        <v>99.86</v>
      </c>
      <c r="P19" s="58">
        <v>106.36</v>
      </c>
      <c r="Q19" s="58">
        <v>90.62</v>
      </c>
      <c r="R19" s="58">
        <v>111.48</v>
      </c>
      <c r="S19" s="58">
        <v>95.07</v>
      </c>
      <c r="T19" s="58">
        <v>95.75</v>
      </c>
      <c r="U19" s="58">
        <v>107.72</v>
      </c>
      <c r="V19" s="43">
        <v>90.39</v>
      </c>
      <c r="W19" s="43">
        <v>100.13</v>
      </c>
      <c r="X19" s="43">
        <v>55.03</v>
      </c>
      <c r="Y19" s="78">
        <v>88.751289989680089</v>
      </c>
      <c r="Z19" s="78">
        <v>68.524251805985543</v>
      </c>
      <c r="AA19" s="78">
        <v>75.2659574468085</v>
      </c>
      <c r="AB19" s="78">
        <v>57.313829787234042</v>
      </c>
      <c r="AC19" s="78">
        <v>15.542521994134898</v>
      </c>
      <c r="AD19" s="78">
        <v>75.358166189111756</v>
      </c>
      <c r="AE19" s="40"/>
    </row>
    <row r="20" spans="1:31" ht="15.75">
      <c r="A20" s="8" t="s">
        <v>24</v>
      </c>
      <c r="B20" s="67">
        <f t="shared" si="0"/>
        <v>68.77</v>
      </c>
      <c r="C20" s="67">
        <f t="shared" si="1"/>
        <v>91.82</v>
      </c>
      <c r="D20" s="67">
        <f t="shared" si="2"/>
        <v>80.05</v>
      </c>
      <c r="E20" s="67">
        <f t="shared" si="3"/>
        <v>88.83</v>
      </c>
      <c r="F20" s="33">
        <f t="shared" si="4"/>
        <v>0</v>
      </c>
      <c r="G20" s="54">
        <v>85.64</v>
      </c>
      <c r="H20" s="54">
        <v>86.23</v>
      </c>
      <c r="I20" s="54">
        <v>68.77</v>
      </c>
      <c r="J20" s="54">
        <v>91.82</v>
      </c>
      <c r="K20" s="54">
        <v>80.05</v>
      </c>
      <c r="L20" s="54">
        <v>88.13</v>
      </c>
      <c r="M20" s="54">
        <v>61.68</v>
      </c>
      <c r="N20" s="58">
        <v>87.13</v>
      </c>
      <c r="O20" s="58">
        <v>87.13</v>
      </c>
      <c r="P20" s="58">
        <v>87.93</v>
      </c>
      <c r="Q20" s="58">
        <v>72.459999999999994</v>
      </c>
      <c r="R20" s="58">
        <v>88.83</v>
      </c>
      <c r="S20" s="58">
        <v>74.260000000000005</v>
      </c>
      <c r="T20" s="58">
        <v>73.86</v>
      </c>
      <c r="U20" s="58">
        <v>80.650000000000006</v>
      </c>
      <c r="V20" s="43">
        <v>73.17</v>
      </c>
      <c r="W20" s="43">
        <v>91.02</v>
      </c>
      <c r="X20" s="43">
        <v>51.93</v>
      </c>
      <c r="Y20" s="78">
        <v>73.891767415083478</v>
      </c>
      <c r="Z20" s="78">
        <v>43.235463442717332</v>
      </c>
      <c r="AA20" s="78">
        <v>54.355108877721946</v>
      </c>
      <c r="AB20" s="78">
        <v>34.840871021775541</v>
      </c>
      <c r="AC20" s="78">
        <v>16.990701606086223</v>
      </c>
      <c r="AD20" s="78">
        <v>56.489184692179705</v>
      </c>
      <c r="AE20" s="40"/>
    </row>
    <row r="21" spans="1:31" ht="15.75" customHeight="1">
      <c r="A21" s="8" t="s">
        <v>25</v>
      </c>
      <c r="B21" s="67">
        <f t="shared" si="0"/>
        <v>82.27</v>
      </c>
      <c r="C21" s="67">
        <f t="shared" si="1"/>
        <v>81.709999999999994</v>
      </c>
      <c r="D21" s="67">
        <f t="shared" si="2"/>
        <v>77.47</v>
      </c>
      <c r="E21" s="67">
        <f t="shared" si="3"/>
        <v>85.95</v>
      </c>
      <c r="F21" s="33">
        <f t="shared" si="4"/>
        <v>0</v>
      </c>
      <c r="G21" s="54">
        <v>69.47</v>
      </c>
      <c r="H21" s="54">
        <v>76.16</v>
      </c>
      <c r="I21" s="54">
        <v>82.27</v>
      </c>
      <c r="J21" s="54">
        <v>81.709999999999994</v>
      </c>
      <c r="K21" s="54">
        <v>77.47</v>
      </c>
      <c r="L21" s="54">
        <v>78.64</v>
      </c>
      <c r="M21" s="54">
        <v>58.91</v>
      </c>
      <c r="N21" s="58">
        <v>83.41</v>
      </c>
      <c r="O21" s="58">
        <v>79.12</v>
      </c>
      <c r="P21" s="58">
        <v>80.37</v>
      </c>
      <c r="Q21" s="58">
        <v>71.69</v>
      </c>
      <c r="R21" s="58">
        <v>85.95</v>
      </c>
      <c r="S21" s="58">
        <v>64.540000000000006</v>
      </c>
      <c r="T21" s="58">
        <v>73.209999999999994</v>
      </c>
      <c r="U21" s="58">
        <v>80.59</v>
      </c>
      <c r="V21" s="43">
        <v>88.85</v>
      </c>
      <c r="W21" s="43">
        <v>108.67</v>
      </c>
      <c r="X21" s="43">
        <v>53.75</v>
      </c>
      <c r="Y21" s="78">
        <v>77.234760051880684</v>
      </c>
      <c r="Z21" s="78">
        <v>52.695201037613494</v>
      </c>
      <c r="AA21" s="78">
        <v>61.607208804195288</v>
      </c>
      <c r="AB21" s="78">
        <v>35.903685648866244</v>
      </c>
      <c r="AC21" s="78">
        <v>15.324794144556266</v>
      </c>
      <c r="AD21" s="78">
        <v>67.659764635781315</v>
      </c>
      <c r="AE21" s="40"/>
    </row>
    <row r="22" spans="1:31" ht="15.75" customHeight="1" thickBot="1">
      <c r="A22" s="32" t="s">
        <v>26</v>
      </c>
      <c r="B22" s="67">
        <f t="shared" si="0"/>
        <v>78.34</v>
      </c>
      <c r="C22" s="67">
        <f t="shared" si="1"/>
        <v>79.59</v>
      </c>
      <c r="D22" s="67">
        <f t="shared" si="2"/>
        <v>73.59</v>
      </c>
      <c r="E22" s="67">
        <f t="shared" si="3"/>
        <v>71.03</v>
      </c>
      <c r="F22" s="39">
        <f t="shared" si="4"/>
        <v>0</v>
      </c>
      <c r="G22" s="55">
        <v>71.27</v>
      </c>
      <c r="H22" s="55">
        <v>73.819999999999993</v>
      </c>
      <c r="I22" s="55">
        <v>78.34</v>
      </c>
      <c r="J22" s="55">
        <v>79.59</v>
      </c>
      <c r="K22" s="55">
        <v>73.59</v>
      </c>
      <c r="L22" s="55">
        <v>77.87</v>
      </c>
      <c r="M22" s="55">
        <v>58.33</v>
      </c>
      <c r="N22" s="58">
        <v>81.16</v>
      </c>
      <c r="O22" s="58">
        <v>68.52</v>
      </c>
      <c r="P22" s="58">
        <v>66.540000000000006</v>
      </c>
      <c r="Q22" s="58">
        <v>61.5</v>
      </c>
      <c r="R22" s="58">
        <v>71.03</v>
      </c>
      <c r="S22" s="58">
        <v>65.31</v>
      </c>
      <c r="T22" s="58">
        <v>66.06</v>
      </c>
      <c r="U22" s="58">
        <v>76.38</v>
      </c>
      <c r="V22" s="44">
        <v>77.930000000000007</v>
      </c>
      <c r="W22" s="44">
        <v>100.65</v>
      </c>
      <c r="X22" s="44">
        <v>49.24</v>
      </c>
      <c r="Y22" s="86">
        <v>84.967834167262339</v>
      </c>
      <c r="Z22" s="86">
        <v>61.965689778413157</v>
      </c>
      <c r="AA22" s="86">
        <v>68.088563883810679</v>
      </c>
      <c r="AB22" s="86">
        <v>47.379646556977448</v>
      </c>
      <c r="AC22" s="86">
        <v>14.478968505601353</v>
      </c>
      <c r="AD22" s="86">
        <v>79.423784225582352</v>
      </c>
      <c r="AE22" s="40"/>
    </row>
    <row r="23" spans="1:31" ht="18" customHeight="1" thickBot="1">
      <c r="A23" s="31" t="s">
        <v>69</v>
      </c>
      <c r="B23" s="74">
        <f>I23</f>
        <v>83.71</v>
      </c>
      <c r="C23" s="74">
        <f>J23</f>
        <v>84.31</v>
      </c>
      <c r="D23" s="73">
        <f>K23</f>
        <v>78.42</v>
      </c>
      <c r="E23" s="73">
        <f>R23</f>
        <v>85.34</v>
      </c>
      <c r="F23" s="38">
        <f t="shared" si="4"/>
        <v>0</v>
      </c>
      <c r="G23" s="62">
        <v>76.069999999999993</v>
      </c>
      <c r="H23" s="62">
        <v>79.03</v>
      </c>
      <c r="I23" s="62">
        <v>83.71</v>
      </c>
      <c r="J23" s="62">
        <v>84.31</v>
      </c>
      <c r="K23" s="62">
        <v>78.42</v>
      </c>
      <c r="L23" s="62">
        <v>82.22</v>
      </c>
      <c r="M23" s="62">
        <v>62.11</v>
      </c>
      <c r="N23" s="81">
        <v>82.46</v>
      </c>
      <c r="O23" s="81">
        <v>79.08</v>
      </c>
      <c r="P23" s="81">
        <v>79.86</v>
      </c>
      <c r="Q23" s="81">
        <v>71.42</v>
      </c>
      <c r="R23" s="81">
        <v>85.34</v>
      </c>
      <c r="S23" s="81">
        <v>66.09</v>
      </c>
      <c r="T23" s="81">
        <v>73.16</v>
      </c>
      <c r="U23" s="81">
        <v>81.86</v>
      </c>
      <c r="V23" s="42">
        <v>83.21</v>
      </c>
      <c r="W23" s="42">
        <v>100.93</v>
      </c>
      <c r="X23" s="42">
        <v>56.51</v>
      </c>
      <c r="Y23" s="42">
        <v>80.980475075552079</v>
      </c>
      <c r="Z23" s="42">
        <v>53.471269584231543</v>
      </c>
      <c r="AA23" s="42">
        <v>60.923568291709174</v>
      </c>
      <c r="AB23" s="42">
        <v>38.959617915391327</v>
      </c>
      <c r="AC23" s="42">
        <v>13.404403525243042</v>
      </c>
      <c r="AD23" s="42">
        <v>62.734298658612417</v>
      </c>
      <c r="AE23" s="40"/>
    </row>
    <row r="24" spans="1:31" ht="15.75" customHeight="1">
      <c r="A24" s="22"/>
      <c r="B24" s="13"/>
      <c r="C24" s="13"/>
      <c r="D24" s="13"/>
      <c r="E24" s="13"/>
      <c r="F24" s="14"/>
      <c r="G24" s="15"/>
      <c r="H24" s="15"/>
      <c r="I24" s="15"/>
      <c r="J24" s="15"/>
      <c r="K24" s="15"/>
      <c r="L24" s="15"/>
      <c r="M24" s="15"/>
      <c r="N24" s="16"/>
      <c r="O24" s="16"/>
      <c r="P24" s="16"/>
      <c r="Q24" s="16"/>
      <c r="R24" s="16"/>
      <c r="S24" s="16"/>
      <c r="T24" s="16"/>
      <c r="U24" s="16"/>
      <c r="V24" s="17"/>
      <c r="W24" s="17"/>
      <c r="X24" s="17"/>
      <c r="Y24" s="17"/>
      <c r="Z24" s="17"/>
      <c r="AA24" s="17"/>
      <c r="AB24" s="17"/>
      <c r="AC24" s="18"/>
      <c r="AD24" s="18"/>
    </row>
    <row r="25" spans="1:31" ht="15.75" customHeight="1">
      <c r="A25" s="19" t="s">
        <v>70</v>
      </c>
      <c r="E25" s="20"/>
      <c r="O25" s="23"/>
      <c r="P25" s="1"/>
      <c r="Q25" s="1"/>
      <c r="R25" s="1"/>
      <c r="S25" s="1"/>
      <c r="T25" s="1"/>
      <c r="U25" s="1"/>
      <c r="V25" s="23"/>
    </row>
    <row r="26" spans="1:31" ht="15.75" customHeight="1">
      <c r="A26" s="46" t="s">
        <v>118</v>
      </c>
      <c r="B26" s="47"/>
      <c r="C26" s="47"/>
      <c r="O26" s="23"/>
      <c r="P26" s="1"/>
      <c r="Q26" s="1"/>
      <c r="R26" s="1"/>
      <c r="S26" s="1"/>
      <c r="T26" s="1"/>
      <c r="U26" s="1"/>
      <c r="V26" s="23"/>
    </row>
    <row r="27" spans="1:31" s="47" customFormat="1" ht="15.75" customHeight="1">
      <c r="A27" s="46" t="s">
        <v>119</v>
      </c>
      <c r="O27" s="23"/>
      <c r="P27" s="1"/>
      <c r="Q27" s="1"/>
      <c r="R27" s="1"/>
      <c r="S27" s="1"/>
      <c r="T27" s="1"/>
      <c r="U27" s="1"/>
      <c r="V27" s="23"/>
    </row>
    <row r="28" spans="1:31" ht="15.75" customHeight="1">
      <c r="A28" s="87" t="s">
        <v>120</v>
      </c>
      <c r="B28" s="47"/>
      <c r="C28" s="20"/>
      <c r="D28" s="20"/>
      <c r="O28" s="23"/>
      <c r="P28" s="1"/>
      <c r="Q28" s="1"/>
      <c r="R28" s="1"/>
      <c r="S28" s="1"/>
      <c r="T28" s="1"/>
      <c r="U28" s="1"/>
      <c r="V28" s="23"/>
    </row>
    <row r="29" spans="1:31" ht="15.75" customHeight="1">
      <c r="A29" s="88" t="s">
        <v>117</v>
      </c>
      <c r="B29" s="88"/>
      <c r="C29" s="88"/>
      <c r="O29" s="23"/>
      <c r="P29" s="1"/>
      <c r="Q29" s="1"/>
      <c r="R29" s="1"/>
      <c r="S29" s="1"/>
      <c r="T29" s="1"/>
      <c r="U29" s="1"/>
      <c r="V29" s="23"/>
    </row>
    <row r="30" spans="1:31" ht="15.75" customHeight="1">
      <c r="O30" s="23"/>
      <c r="P30" s="1"/>
      <c r="Q30" s="1"/>
      <c r="R30" s="1"/>
      <c r="S30" s="1"/>
      <c r="T30" s="1"/>
      <c r="U30" s="1"/>
      <c r="V30" s="23"/>
    </row>
    <row r="31" spans="1:31" ht="15.75" customHeight="1">
      <c r="O31" s="23"/>
      <c r="P31" s="1"/>
      <c r="Q31" s="1"/>
      <c r="R31" s="1"/>
      <c r="S31" s="1"/>
      <c r="T31" s="1"/>
      <c r="U31" s="1"/>
      <c r="V31" s="23"/>
    </row>
    <row r="32" spans="1:31" ht="15.75" customHeight="1">
      <c r="O32" s="23"/>
      <c r="P32" s="1"/>
      <c r="Q32" s="1"/>
      <c r="R32" s="1"/>
      <c r="S32" s="1"/>
      <c r="T32" s="1"/>
      <c r="U32" s="1"/>
      <c r="V32" s="23"/>
    </row>
    <row r="33" spans="15:22">
      <c r="O33" s="23"/>
      <c r="P33" s="1"/>
      <c r="Q33" s="1"/>
      <c r="R33" s="1"/>
      <c r="S33" s="1"/>
      <c r="T33" s="1"/>
      <c r="U33" s="1"/>
      <c r="V33" s="23"/>
    </row>
    <row r="34" spans="15:22">
      <c r="O34" s="23"/>
      <c r="P34" s="1"/>
      <c r="Q34" s="1"/>
      <c r="R34" s="1"/>
      <c r="S34" s="1"/>
      <c r="T34" s="1"/>
      <c r="U34" s="1"/>
      <c r="V34" s="23"/>
    </row>
    <row r="35" spans="15:22">
      <c r="O35" s="23"/>
      <c r="P35" s="1"/>
      <c r="Q35" s="1"/>
      <c r="R35" s="1"/>
      <c r="S35" s="1"/>
      <c r="T35" s="1"/>
      <c r="U35" s="1"/>
      <c r="V35" s="23"/>
    </row>
    <row r="36" spans="15:22">
      <c r="O36" s="23"/>
      <c r="P36" s="1"/>
      <c r="Q36" s="1"/>
      <c r="R36" s="1"/>
      <c r="S36" s="1"/>
      <c r="T36" s="1"/>
      <c r="U36" s="1"/>
      <c r="V36" s="23"/>
    </row>
    <row r="37" spans="15:22">
      <c r="O37" s="23"/>
      <c r="P37" s="1"/>
      <c r="Q37" s="1"/>
      <c r="R37" s="1"/>
      <c r="S37" s="1"/>
      <c r="T37" s="1"/>
      <c r="U37" s="1"/>
      <c r="V37" s="23"/>
    </row>
    <row r="38" spans="15:22">
      <c r="O38" s="23"/>
      <c r="P38" s="1"/>
      <c r="Q38" s="1"/>
      <c r="R38" s="1"/>
      <c r="S38" s="1"/>
      <c r="T38" s="1"/>
      <c r="U38" s="1"/>
      <c r="V38" s="23"/>
    </row>
    <row r="39" spans="15:22">
      <c r="O39" s="23"/>
      <c r="P39" s="1"/>
      <c r="Q39" s="1"/>
      <c r="R39" s="1"/>
      <c r="S39" s="1"/>
      <c r="T39" s="1"/>
      <c r="U39" s="1"/>
      <c r="V39" s="23"/>
    </row>
    <row r="40" spans="15:22">
      <c r="O40" s="23"/>
      <c r="P40" s="1"/>
      <c r="Q40" s="1"/>
      <c r="R40" s="1"/>
      <c r="S40" s="1"/>
      <c r="T40" s="1"/>
      <c r="U40" s="1"/>
      <c r="V40" s="23"/>
    </row>
    <row r="41" spans="15:22">
      <c r="O41" s="23"/>
      <c r="P41" s="1"/>
      <c r="Q41" s="1"/>
      <c r="R41" s="1"/>
      <c r="S41" s="1"/>
      <c r="T41" s="1"/>
      <c r="U41" s="1"/>
      <c r="V41" s="23"/>
    </row>
  </sheetData>
  <mergeCells count="6">
    <mergeCell ref="A29:C29"/>
    <mergeCell ref="V1:AD1"/>
    <mergeCell ref="A1:A2"/>
    <mergeCell ref="B1:F1"/>
    <mergeCell ref="G1:M1"/>
    <mergeCell ref="N1:U1"/>
  </mergeCells>
  <hyperlinks>
    <hyperlink ref="A25" r:id="rId1" display="Fonte: Programa Nacional de Imunizações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32"/>
  <sheetViews>
    <sheetView showGridLines="0" zoomScale="98" zoomScaleNormal="98" workbookViewId="0">
      <selection activeCell="A22" sqref="A22:B22"/>
    </sheetView>
  </sheetViews>
  <sheetFormatPr defaultColWidth="14.42578125" defaultRowHeight="15"/>
  <cols>
    <col min="1" max="1" width="23.42578125" style="3" customWidth="1"/>
    <col min="2" max="2" width="8.7109375" style="3" customWidth="1"/>
    <col min="3" max="3" width="15.28515625" style="3" customWidth="1"/>
    <col min="4" max="4" width="12" style="3" customWidth="1"/>
    <col min="5" max="5" width="11.140625" style="3" customWidth="1"/>
    <col min="6" max="6" width="18.85546875" style="3" customWidth="1"/>
    <col min="7" max="7" width="8.7109375" style="3" customWidth="1"/>
    <col min="8" max="8" width="10.85546875" style="3" customWidth="1"/>
    <col min="9" max="9" width="8.7109375" style="3" customWidth="1"/>
    <col min="10" max="10" width="14.140625" style="3" customWidth="1"/>
    <col min="11" max="11" width="11.5703125" style="3" customWidth="1"/>
    <col min="12" max="12" width="13.7109375" style="3" customWidth="1"/>
    <col min="13" max="13" width="8.7109375" style="3" customWidth="1"/>
    <col min="14" max="14" width="10.7109375" style="3" customWidth="1"/>
    <col min="15" max="15" width="14" style="3" customWidth="1"/>
    <col min="16" max="16" width="12.85546875" style="3" customWidth="1"/>
    <col min="17" max="17" width="12.140625" style="3" customWidth="1"/>
    <col min="18" max="19" width="8.7109375" style="3" customWidth="1"/>
    <col min="20" max="20" width="9.85546875" style="3" customWidth="1"/>
    <col min="21" max="21" width="13.5703125" style="3" customWidth="1"/>
    <col min="22" max="22" width="11.7109375" style="3" customWidth="1"/>
    <col min="23" max="23" width="12.42578125" style="3" customWidth="1"/>
    <col min="24" max="24" width="10.28515625" style="3" customWidth="1"/>
    <col min="25" max="25" width="14.140625" style="3" customWidth="1"/>
    <col min="26" max="26" width="14" style="3" customWidth="1"/>
    <col min="27" max="27" width="14.28515625" style="3" customWidth="1"/>
    <col min="28" max="29" width="14.140625" style="3" customWidth="1"/>
    <col min="30" max="30" width="13.85546875" style="3" customWidth="1"/>
    <col min="31" max="16384" width="14.42578125" style="3"/>
  </cols>
  <sheetData>
    <row r="1" spans="1:30" ht="27" customHeight="1">
      <c r="A1" s="90" t="s">
        <v>0</v>
      </c>
      <c r="B1" s="92" t="s">
        <v>45</v>
      </c>
      <c r="C1" s="93"/>
      <c r="D1" s="93"/>
      <c r="E1" s="93"/>
      <c r="F1" s="93"/>
      <c r="G1" s="94" t="s">
        <v>71</v>
      </c>
      <c r="H1" s="93"/>
      <c r="I1" s="93"/>
      <c r="J1" s="93"/>
      <c r="K1" s="93"/>
      <c r="L1" s="93"/>
      <c r="M1" s="93"/>
      <c r="N1" s="95" t="s">
        <v>47</v>
      </c>
      <c r="O1" s="93"/>
      <c r="P1" s="93"/>
      <c r="Q1" s="93"/>
      <c r="R1" s="93"/>
      <c r="S1" s="93"/>
      <c r="T1" s="93"/>
      <c r="U1" s="93"/>
      <c r="V1" s="97" t="s">
        <v>48</v>
      </c>
      <c r="W1" s="97"/>
      <c r="X1" s="97"/>
      <c r="Y1" s="97"/>
      <c r="Z1" s="97"/>
      <c r="AA1" s="97"/>
      <c r="AB1" s="97"/>
      <c r="AC1" s="97"/>
      <c r="AD1" s="97"/>
    </row>
    <row r="2" spans="1:30" ht="65.25" customHeight="1" thickBot="1">
      <c r="A2" s="91"/>
      <c r="B2" s="4" t="s">
        <v>2</v>
      </c>
      <c r="C2" s="4" t="s">
        <v>49</v>
      </c>
      <c r="D2" s="4" t="s">
        <v>50</v>
      </c>
      <c r="E2" s="4" t="s">
        <v>51</v>
      </c>
      <c r="F2" s="4" t="s">
        <v>52</v>
      </c>
      <c r="G2" s="5" t="s">
        <v>4</v>
      </c>
      <c r="H2" s="5" t="s">
        <v>1</v>
      </c>
      <c r="I2" s="5" t="s">
        <v>2</v>
      </c>
      <c r="J2" s="5" t="s">
        <v>49</v>
      </c>
      <c r="K2" s="5" t="s">
        <v>50</v>
      </c>
      <c r="L2" s="5" t="s">
        <v>53</v>
      </c>
      <c r="M2" s="5" t="s">
        <v>5</v>
      </c>
      <c r="N2" s="6" t="s">
        <v>6</v>
      </c>
      <c r="O2" s="6" t="s">
        <v>54</v>
      </c>
      <c r="P2" s="6" t="s">
        <v>55</v>
      </c>
      <c r="Q2" s="6" t="s">
        <v>56</v>
      </c>
      <c r="R2" s="6" t="s">
        <v>3</v>
      </c>
      <c r="S2" s="6" t="s">
        <v>57</v>
      </c>
      <c r="T2" s="6" t="s">
        <v>58</v>
      </c>
      <c r="U2" s="6" t="s">
        <v>59</v>
      </c>
      <c r="V2" s="7" t="s">
        <v>60</v>
      </c>
      <c r="W2" s="7" t="s">
        <v>72</v>
      </c>
      <c r="X2" s="7" t="s">
        <v>62</v>
      </c>
      <c r="Y2" s="69" t="s">
        <v>63</v>
      </c>
      <c r="Z2" s="69" t="s">
        <v>64</v>
      </c>
      <c r="AA2" s="69" t="s">
        <v>65</v>
      </c>
      <c r="AB2" s="69" t="s">
        <v>66</v>
      </c>
      <c r="AC2" s="69" t="s">
        <v>67</v>
      </c>
      <c r="AD2" s="69" t="s">
        <v>68</v>
      </c>
    </row>
    <row r="3" spans="1:30" ht="16.5" customHeight="1" thickTop="1">
      <c r="A3" s="21" t="s">
        <v>73</v>
      </c>
      <c r="B3" s="67">
        <f>I3</f>
        <v>109.77</v>
      </c>
      <c r="C3" s="67">
        <f>J3</f>
        <v>109.09</v>
      </c>
      <c r="D3" s="67">
        <f>K3</f>
        <v>99.6</v>
      </c>
      <c r="E3" s="67">
        <f>R3</f>
        <v>124</v>
      </c>
      <c r="F3" s="33">
        <f>(COUNTIFS(B3:E3,"&gt;=95")/4*100)</f>
        <v>100</v>
      </c>
      <c r="G3" s="59">
        <v>90.12</v>
      </c>
      <c r="H3" s="59">
        <v>101.64</v>
      </c>
      <c r="I3" s="54">
        <v>109.77</v>
      </c>
      <c r="J3" s="54">
        <v>109.09</v>
      </c>
      <c r="K3" s="54">
        <v>99.6</v>
      </c>
      <c r="L3" s="54">
        <v>103.67</v>
      </c>
      <c r="M3" s="54">
        <v>92.83</v>
      </c>
      <c r="N3" s="58">
        <v>109.77</v>
      </c>
      <c r="O3" s="58">
        <v>118.58</v>
      </c>
      <c r="P3" s="58">
        <v>117.9</v>
      </c>
      <c r="Q3" s="58">
        <v>107.06</v>
      </c>
      <c r="R3" s="61">
        <v>124</v>
      </c>
      <c r="S3" s="61">
        <v>94.86</v>
      </c>
      <c r="T3" s="61">
        <v>109.77</v>
      </c>
      <c r="U3" s="58">
        <v>115.87</v>
      </c>
      <c r="V3" s="50">
        <v>110.47</v>
      </c>
      <c r="W3" s="50">
        <v>133.94999999999999</v>
      </c>
      <c r="X3" s="53">
        <v>114.05</v>
      </c>
      <c r="Y3" s="83">
        <v>79.198767334360554</v>
      </c>
      <c r="Z3" s="83">
        <v>59.322033898305079</v>
      </c>
      <c r="AA3" s="83">
        <v>73.140495867768593</v>
      </c>
      <c r="AB3" s="83">
        <v>52.066115702479344</v>
      </c>
      <c r="AC3" s="83">
        <v>16.814159292035399</v>
      </c>
      <c r="AD3" s="83">
        <v>81.196581196581192</v>
      </c>
    </row>
    <row r="4" spans="1:30" ht="16.5" customHeight="1">
      <c r="A4" s="24" t="s">
        <v>74</v>
      </c>
      <c r="B4" s="67">
        <f t="shared" ref="B4:B16" si="0">I4</f>
        <v>64.27</v>
      </c>
      <c r="C4" s="67">
        <f t="shared" ref="C4:C16" si="1">J4</f>
        <v>65.75</v>
      </c>
      <c r="D4" s="67">
        <f t="shared" ref="D4:D16" si="2">K4</f>
        <v>58.17</v>
      </c>
      <c r="E4" s="67">
        <f t="shared" ref="E4:E16" si="3">R4</f>
        <v>63.61</v>
      </c>
      <c r="F4" s="33">
        <f t="shared" ref="F4:F16" si="4">(COUNTIFS(B4:E4,"&gt;=95")/4*100)</f>
        <v>0</v>
      </c>
      <c r="G4" s="54">
        <v>74.489999999999995</v>
      </c>
      <c r="H4" s="54">
        <v>61.8</v>
      </c>
      <c r="I4" s="54">
        <v>64.27</v>
      </c>
      <c r="J4" s="54">
        <v>65.75</v>
      </c>
      <c r="K4" s="54">
        <v>58.17</v>
      </c>
      <c r="L4" s="54">
        <v>61.3</v>
      </c>
      <c r="M4" s="54">
        <v>54.05</v>
      </c>
      <c r="N4" s="58">
        <v>60.15</v>
      </c>
      <c r="O4" s="58">
        <v>60.48</v>
      </c>
      <c r="P4" s="58">
        <v>62.13</v>
      </c>
      <c r="Q4" s="58">
        <v>57.84</v>
      </c>
      <c r="R4" s="58">
        <v>63.61</v>
      </c>
      <c r="S4" s="58">
        <v>56.36</v>
      </c>
      <c r="T4" s="58">
        <v>56.19</v>
      </c>
      <c r="U4" s="58">
        <v>73.989999999999995</v>
      </c>
      <c r="V4" s="53">
        <v>79.11</v>
      </c>
      <c r="W4" s="53">
        <v>107.12</v>
      </c>
      <c r="X4" s="53">
        <v>54.28</v>
      </c>
      <c r="Y4" s="83">
        <v>74.212962962962962</v>
      </c>
      <c r="Z4" s="83">
        <v>53.611111111111107</v>
      </c>
      <c r="AA4" s="83">
        <v>48.257725180802105</v>
      </c>
      <c r="AB4" s="83">
        <v>31.097961867192637</v>
      </c>
      <c r="AC4" s="83">
        <v>16.689098250336475</v>
      </c>
      <c r="AD4" s="83">
        <v>43.66013071895425</v>
      </c>
    </row>
    <row r="5" spans="1:30" ht="16.5" customHeight="1">
      <c r="A5" s="8" t="s">
        <v>75</v>
      </c>
      <c r="B5" s="67">
        <f t="shared" si="0"/>
        <v>98.24</v>
      </c>
      <c r="C5" s="67">
        <f t="shared" si="1"/>
        <v>75.39</v>
      </c>
      <c r="D5" s="67">
        <f t="shared" si="2"/>
        <v>76.53</v>
      </c>
      <c r="E5" s="67">
        <f t="shared" si="3"/>
        <v>90.24</v>
      </c>
      <c r="F5" s="33">
        <f>(COUNTIFS(B5:E5,"&gt;=95")/4*100)</f>
        <v>25</v>
      </c>
      <c r="G5" s="54">
        <v>60.54</v>
      </c>
      <c r="H5" s="54">
        <v>67.97</v>
      </c>
      <c r="I5" s="54">
        <v>98.24</v>
      </c>
      <c r="J5" s="54">
        <v>75.39</v>
      </c>
      <c r="K5" s="54">
        <v>76.53</v>
      </c>
      <c r="L5" s="54">
        <v>78.25</v>
      </c>
      <c r="M5" s="54">
        <v>42.84</v>
      </c>
      <c r="N5" s="58">
        <v>70.25</v>
      </c>
      <c r="O5" s="58">
        <v>78.819999999999993</v>
      </c>
      <c r="P5" s="58">
        <v>78.819999999999993</v>
      </c>
      <c r="Q5" s="58">
        <v>71.97</v>
      </c>
      <c r="R5" s="58">
        <v>90.24</v>
      </c>
      <c r="S5" s="58">
        <v>51.4</v>
      </c>
      <c r="T5" s="58">
        <v>68.540000000000006</v>
      </c>
      <c r="U5" s="58">
        <v>83.39</v>
      </c>
      <c r="V5" s="53">
        <v>52.89</v>
      </c>
      <c r="W5" s="53">
        <v>60.45</v>
      </c>
      <c r="X5" s="53">
        <v>57.85</v>
      </c>
      <c r="Y5" s="83">
        <v>78.893178893178899</v>
      </c>
      <c r="Z5" s="83">
        <v>60.746460746460748</v>
      </c>
      <c r="AA5" s="83">
        <v>62.075848303393208</v>
      </c>
      <c r="AB5" s="83">
        <v>43.712574850299404</v>
      </c>
      <c r="AC5" s="83">
        <v>17.857142857142858</v>
      </c>
      <c r="AD5" s="83">
        <v>67.193675889328063</v>
      </c>
    </row>
    <row r="6" spans="1:30" ht="16.5" customHeight="1">
      <c r="A6" s="8" t="s">
        <v>76</v>
      </c>
      <c r="B6" s="67">
        <f t="shared" si="0"/>
        <v>55.31</v>
      </c>
      <c r="C6" s="67">
        <f t="shared" si="1"/>
        <v>55.05</v>
      </c>
      <c r="D6" s="67">
        <f t="shared" si="2"/>
        <v>48.2</v>
      </c>
      <c r="E6" s="67">
        <f t="shared" si="3"/>
        <v>50.99</v>
      </c>
      <c r="F6" s="33">
        <f t="shared" si="4"/>
        <v>0</v>
      </c>
      <c r="G6" s="54">
        <v>32.729999999999997</v>
      </c>
      <c r="H6" s="54">
        <v>50.99</v>
      </c>
      <c r="I6" s="54">
        <v>55.31</v>
      </c>
      <c r="J6" s="54">
        <v>55.05</v>
      </c>
      <c r="K6" s="54">
        <v>48.2</v>
      </c>
      <c r="L6" s="54">
        <v>51.75</v>
      </c>
      <c r="M6" s="54">
        <v>37.04</v>
      </c>
      <c r="N6" s="58">
        <v>51.75</v>
      </c>
      <c r="O6" s="58">
        <v>48.71</v>
      </c>
      <c r="P6" s="58">
        <v>49.22</v>
      </c>
      <c r="Q6" s="58">
        <v>45.67</v>
      </c>
      <c r="R6" s="58">
        <v>50.99</v>
      </c>
      <c r="S6" s="58">
        <v>44.14</v>
      </c>
      <c r="T6" s="58">
        <v>21.06</v>
      </c>
      <c r="U6" s="58">
        <v>46.68</v>
      </c>
      <c r="V6" s="53">
        <v>42.12</v>
      </c>
      <c r="W6" s="53">
        <v>52.47</v>
      </c>
      <c r="X6" s="53">
        <v>6.62</v>
      </c>
      <c r="Y6" s="83">
        <v>65.6392694063927</v>
      </c>
      <c r="Z6" s="83">
        <v>37.614155251141554</v>
      </c>
      <c r="AA6" s="83">
        <v>38.132911392405063</v>
      </c>
      <c r="AB6" s="83">
        <v>20.490506329113924</v>
      </c>
      <c r="AC6" s="83">
        <v>8.8815789473684212</v>
      </c>
      <c r="AD6" s="83">
        <v>32.315112540192928</v>
      </c>
    </row>
    <row r="7" spans="1:30" ht="16.5" customHeight="1">
      <c r="A7" s="8" t="s">
        <v>77</v>
      </c>
      <c r="B7" s="67">
        <f t="shared" si="0"/>
        <v>94.57</v>
      </c>
      <c r="C7" s="67">
        <f t="shared" si="1"/>
        <v>97.32</v>
      </c>
      <c r="D7" s="67">
        <f t="shared" si="2"/>
        <v>91.04</v>
      </c>
      <c r="E7" s="67">
        <f t="shared" si="3"/>
        <v>102.42</v>
      </c>
      <c r="F7" s="33">
        <f t="shared" si="4"/>
        <v>50</v>
      </c>
      <c r="G7" s="54">
        <v>76.91</v>
      </c>
      <c r="H7" s="54">
        <v>96.93</v>
      </c>
      <c r="I7" s="54">
        <v>94.57</v>
      </c>
      <c r="J7" s="54">
        <v>97.32</v>
      </c>
      <c r="K7" s="54">
        <v>91.04</v>
      </c>
      <c r="L7" s="54">
        <v>93.39</v>
      </c>
      <c r="M7" s="54">
        <v>77.31</v>
      </c>
      <c r="N7" s="58">
        <v>96.53</v>
      </c>
      <c r="O7" s="58">
        <v>102.81</v>
      </c>
      <c r="P7" s="58">
        <v>102.03</v>
      </c>
      <c r="Q7" s="58">
        <v>92.22</v>
      </c>
      <c r="R7" s="58">
        <v>102.42</v>
      </c>
      <c r="S7" s="58">
        <v>89.47</v>
      </c>
      <c r="T7" s="58">
        <v>94.96</v>
      </c>
      <c r="U7" s="58">
        <v>102.03</v>
      </c>
      <c r="V7" s="53">
        <v>75.92</v>
      </c>
      <c r="W7" s="53">
        <v>92.82</v>
      </c>
      <c r="X7" s="53">
        <v>69.58</v>
      </c>
      <c r="Y7" s="83">
        <v>70.504731861198735</v>
      </c>
      <c r="Z7" s="83">
        <v>68.611987381703472</v>
      </c>
      <c r="AA7" s="83">
        <v>58.968347010550993</v>
      </c>
      <c r="AB7" s="83">
        <v>42.790152403282534</v>
      </c>
      <c r="AC7" s="83">
        <v>12.529002320185615</v>
      </c>
      <c r="AD7" s="83">
        <v>71.593533487297918</v>
      </c>
    </row>
    <row r="8" spans="1:30" ht="16.5" customHeight="1">
      <c r="A8" s="8" t="s">
        <v>78</v>
      </c>
      <c r="B8" s="67">
        <f t="shared" si="0"/>
        <v>82.11</v>
      </c>
      <c r="C8" s="67">
        <f t="shared" si="1"/>
        <v>84.43</v>
      </c>
      <c r="D8" s="67">
        <f t="shared" si="2"/>
        <v>83.74</v>
      </c>
      <c r="E8" s="67">
        <f t="shared" si="3"/>
        <v>97.69</v>
      </c>
      <c r="F8" s="33">
        <f t="shared" si="4"/>
        <v>25</v>
      </c>
      <c r="G8" s="54">
        <v>81.64</v>
      </c>
      <c r="H8" s="54">
        <v>79.319999999999993</v>
      </c>
      <c r="I8" s="54">
        <v>82.11</v>
      </c>
      <c r="J8" s="54">
        <v>84.43</v>
      </c>
      <c r="K8" s="54">
        <v>83.74</v>
      </c>
      <c r="L8" s="54">
        <v>83.5</v>
      </c>
      <c r="M8" s="54">
        <v>71.180000000000007</v>
      </c>
      <c r="N8" s="58">
        <v>89.32</v>
      </c>
      <c r="O8" s="58">
        <v>86.99</v>
      </c>
      <c r="P8" s="58">
        <v>94.44</v>
      </c>
      <c r="Q8" s="58">
        <v>84.67</v>
      </c>
      <c r="R8" s="58">
        <v>97.69</v>
      </c>
      <c r="S8" s="58">
        <v>77.459999999999994</v>
      </c>
      <c r="T8" s="58">
        <v>63.5</v>
      </c>
      <c r="U8" s="58">
        <v>104.21</v>
      </c>
      <c r="V8" s="53">
        <v>82.07</v>
      </c>
      <c r="W8" s="53">
        <v>103.74</v>
      </c>
      <c r="X8" s="53">
        <v>66.34</v>
      </c>
      <c r="Y8" s="83">
        <v>95.536959553695951</v>
      </c>
      <c r="Z8" s="83">
        <v>77.126917712691764</v>
      </c>
      <c r="AA8" s="83">
        <v>82.358581016299141</v>
      </c>
      <c r="AB8" s="83">
        <v>58.101629913710454</v>
      </c>
      <c r="AC8" s="83">
        <v>22.444889779559119</v>
      </c>
      <c r="AD8" s="83">
        <v>89.940828402366861</v>
      </c>
    </row>
    <row r="9" spans="1:30" ht="16.5" customHeight="1">
      <c r="A9" s="8" t="s">
        <v>79</v>
      </c>
      <c r="B9" s="67">
        <f t="shared" si="0"/>
        <v>104.66</v>
      </c>
      <c r="C9" s="67">
        <f t="shared" si="1"/>
        <v>109.49</v>
      </c>
      <c r="D9" s="67">
        <f t="shared" si="2"/>
        <v>93.79</v>
      </c>
      <c r="E9" s="67">
        <f t="shared" si="3"/>
        <v>106.68</v>
      </c>
      <c r="F9" s="33">
        <f t="shared" si="4"/>
        <v>75</v>
      </c>
      <c r="G9" s="54">
        <v>52.33</v>
      </c>
      <c r="H9" s="54">
        <v>105.87</v>
      </c>
      <c r="I9" s="54">
        <v>104.66</v>
      </c>
      <c r="J9" s="54">
        <v>109.49</v>
      </c>
      <c r="K9" s="54">
        <v>93.79</v>
      </c>
      <c r="L9" s="54">
        <v>109.9</v>
      </c>
      <c r="M9" s="54">
        <v>85.74</v>
      </c>
      <c r="N9" s="58">
        <v>99.83</v>
      </c>
      <c r="O9" s="58">
        <v>102.25</v>
      </c>
      <c r="P9" s="58">
        <v>102.65</v>
      </c>
      <c r="Q9" s="58">
        <v>100.64</v>
      </c>
      <c r="R9" s="58">
        <v>106.68</v>
      </c>
      <c r="S9" s="58">
        <v>87.76</v>
      </c>
      <c r="T9" s="58">
        <v>99.03</v>
      </c>
      <c r="U9" s="58">
        <v>118.75</v>
      </c>
      <c r="V9" s="53">
        <v>87.61</v>
      </c>
      <c r="W9" s="53">
        <v>120.88</v>
      </c>
      <c r="X9" s="53">
        <v>73.91</v>
      </c>
      <c r="Y9" s="83">
        <v>90.260475651189125</v>
      </c>
      <c r="Z9" s="83">
        <v>69.082672706681763</v>
      </c>
      <c r="AA9" s="83">
        <v>72.085889570552141</v>
      </c>
      <c r="AB9" s="83">
        <v>47.085889570552148</v>
      </c>
      <c r="AC9" s="84">
        <v>20.983606557377048</v>
      </c>
      <c r="AD9" s="84">
        <v>89.102564102564102</v>
      </c>
    </row>
    <row r="10" spans="1:30" ht="16.5" customHeight="1">
      <c r="A10" s="8" t="s">
        <v>80</v>
      </c>
      <c r="B10" s="67">
        <f t="shared" si="0"/>
        <v>69.959999999999994</v>
      </c>
      <c r="C10" s="67">
        <f t="shared" si="1"/>
        <v>75.89</v>
      </c>
      <c r="D10" s="67">
        <f t="shared" si="2"/>
        <v>73.52</v>
      </c>
      <c r="E10" s="67">
        <f t="shared" si="3"/>
        <v>64.03</v>
      </c>
      <c r="F10" s="33">
        <f t="shared" si="4"/>
        <v>0</v>
      </c>
      <c r="G10" s="54">
        <v>14.23</v>
      </c>
      <c r="H10" s="54">
        <v>72.33</v>
      </c>
      <c r="I10" s="54">
        <v>69.959999999999994</v>
      </c>
      <c r="J10" s="54">
        <v>75.89</v>
      </c>
      <c r="K10" s="54">
        <v>73.52</v>
      </c>
      <c r="L10" s="54">
        <v>72.33</v>
      </c>
      <c r="M10" s="54">
        <v>56.92</v>
      </c>
      <c r="N10" s="58">
        <v>58.1</v>
      </c>
      <c r="O10" s="58">
        <v>66.400000000000006</v>
      </c>
      <c r="P10" s="58">
        <v>66.400000000000006</v>
      </c>
      <c r="Q10" s="58">
        <v>66.400000000000006</v>
      </c>
      <c r="R10" s="58">
        <v>64.03</v>
      </c>
      <c r="S10" s="58">
        <v>59.29</v>
      </c>
      <c r="T10" s="58">
        <v>55.73</v>
      </c>
      <c r="U10" s="58">
        <v>96.05</v>
      </c>
      <c r="V10" s="53">
        <v>110.47</v>
      </c>
      <c r="W10" s="53">
        <v>117.38</v>
      </c>
      <c r="X10" s="53">
        <v>55.71</v>
      </c>
      <c r="Y10" s="83">
        <v>81.089743589743591</v>
      </c>
      <c r="Z10" s="83">
        <v>59.294871794871796</v>
      </c>
      <c r="AA10" s="83">
        <v>76.530612244897952</v>
      </c>
      <c r="AB10" s="83">
        <v>61.224489795918366</v>
      </c>
      <c r="AC10" s="83">
        <v>10.1010101010101</v>
      </c>
      <c r="AD10" s="83">
        <v>72.277227722772281</v>
      </c>
    </row>
    <row r="11" spans="1:30" ht="16.5" customHeight="1">
      <c r="A11" s="8" t="s">
        <v>81</v>
      </c>
      <c r="B11" s="67">
        <f t="shared" si="0"/>
        <v>94.83</v>
      </c>
      <c r="C11" s="67">
        <f t="shared" si="1"/>
        <v>88.4</v>
      </c>
      <c r="D11" s="67">
        <f t="shared" si="2"/>
        <v>86.52</v>
      </c>
      <c r="E11" s="67">
        <f t="shared" si="3"/>
        <v>90.75</v>
      </c>
      <c r="F11" s="33">
        <f t="shared" si="4"/>
        <v>0</v>
      </c>
      <c r="G11" s="54">
        <v>84.8</v>
      </c>
      <c r="H11" s="54">
        <v>86.99</v>
      </c>
      <c r="I11" s="54">
        <v>94.83</v>
      </c>
      <c r="J11" s="54">
        <v>88.4</v>
      </c>
      <c r="K11" s="54">
        <v>86.52</v>
      </c>
      <c r="L11" s="54">
        <v>87.15</v>
      </c>
      <c r="M11" s="54">
        <v>81.349999999999994</v>
      </c>
      <c r="N11" s="58">
        <v>86.52</v>
      </c>
      <c r="O11" s="58">
        <v>81.97</v>
      </c>
      <c r="P11" s="58">
        <v>86.21</v>
      </c>
      <c r="Q11" s="58">
        <v>81.5</v>
      </c>
      <c r="R11" s="58">
        <v>90.75</v>
      </c>
      <c r="S11" s="58">
        <v>85.11</v>
      </c>
      <c r="T11" s="58">
        <v>73.040000000000006</v>
      </c>
      <c r="U11" s="58">
        <v>111.13</v>
      </c>
      <c r="V11" s="53">
        <v>84</v>
      </c>
      <c r="W11" s="53">
        <v>108.57</v>
      </c>
      <c r="X11" s="53">
        <v>75.42</v>
      </c>
      <c r="Y11" s="83">
        <v>73.410404624277461</v>
      </c>
      <c r="Z11" s="83">
        <v>55.821635012386459</v>
      </c>
      <c r="AA11" s="83">
        <v>60.842696629213492</v>
      </c>
      <c r="AB11" s="83">
        <v>47.359550561797754</v>
      </c>
      <c r="AC11" s="83">
        <v>16.167664670658681</v>
      </c>
      <c r="AD11" s="83">
        <v>58.932714617169367</v>
      </c>
    </row>
    <row r="12" spans="1:30" ht="16.5" customHeight="1">
      <c r="A12" s="8" t="s">
        <v>82</v>
      </c>
      <c r="B12" s="67">
        <f t="shared" si="0"/>
        <v>66.34</v>
      </c>
      <c r="C12" s="67">
        <f t="shared" si="1"/>
        <v>56.77</v>
      </c>
      <c r="D12" s="67">
        <f t="shared" si="2"/>
        <v>62.92</v>
      </c>
      <c r="E12" s="67">
        <f t="shared" si="3"/>
        <v>59.85</v>
      </c>
      <c r="F12" s="33">
        <f t="shared" si="4"/>
        <v>0</v>
      </c>
      <c r="G12" s="54">
        <v>43.43</v>
      </c>
      <c r="H12" s="54">
        <v>54.37</v>
      </c>
      <c r="I12" s="54">
        <v>66.34</v>
      </c>
      <c r="J12" s="54">
        <v>56.77</v>
      </c>
      <c r="K12" s="54">
        <v>62.92</v>
      </c>
      <c r="L12" s="54">
        <v>60.19</v>
      </c>
      <c r="M12" s="54">
        <v>51.64</v>
      </c>
      <c r="N12" s="58">
        <v>57.79</v>
      </c>
      <c r="O12" s="58">
        <v>55.74</v>
      </c>
      <c r="P12" s="58">
        <v>54.37</v>
      </c>
      <c r="Q12" s="58">
        <v>55.74</v>
      </c>
      <c r="R12" s="58">
        <v>59.85</v>
      </c>
      <c r="S12" s="58">
        <v>54.37</v>
      </c>
      <c r="T12" s="58">
        <v>59.85</v>
      </c>
      <c r="U12" s="58">
        <v>68.739999999999995</v>
      </c>
      <c r="V12" s="53">
        <v>40.409999999999997</v>
      </c>
      <c r="W12" s="53">
        <v>54.68</v>
      </c>
      <c r="X12" s="53">
        <v>32.700000000000003</v>
      </c>
      <c r="Y12" s="83">
        <v>82.83898305084746</v>
      </c>
      <c r="Z12" s="83">
        <v>54.872881355932201</v>
      </c>
      <c r="AA12" s="83">
        <v>55.521783181357655</v>
      </c>
      <c r="AB12" s="83">
        <v>34.245187436676801</v>
      </c>
      <c r="AC12" s="83">
        <v>5.6016597510373449</v>
      </c>
      <c r="AD12" s="83">
        <v>48.155737704918032</v>
      </c>
    </row>
    <row r="13" spans="1:30" ht="16.5" customHeight="1">
      <c r="A13" s="8" t="s">
        <v>83</v>
      </c>
      <c r="B13" s="67">
        <f t="shared" si="0"/>
        <v>69.37</v>
      </c>
      <c r="C13" s="67">
        <f t="shared" si="1"/>
        <v>80.88</v>
      </c>
      <c r="D13" s="67">
        <f t="shared" si="2"/>
        <v>67.64</v>
      </c>
      <c r="E13" s="67">
        <f t="shared" si="3"/>
        <v>68.510000000000005</v>
      </c>
      <c r="F13" s="33">
        <f t="shared" si="4"/>
        <v>0</v>
      </c>
      <c r="G13" s="54">
        <v>41.74</v>
      </c>
      <c r="H13" s="54">
        <v>74.55</v>
      </c>
      <c r="I13" s="54">
        <v>69.37</v>
      </c>
      <c r="J13" s="54">
        <v>80.88</v>
      </c>
      <c r="K13" s="54">
        <v>67.64</v>
      </c>
      <c r="L13" s="54">
        <v>77.72</v>
      </c>
      <c r="M13" s="54">
        <v>25.04</v>
      </c>
      <c r="N13" s="58">
        <v>57.28</v>
      </c>
      <c r="O13" s="58">
        <v>23.6</v>
      </c>
      <c r="P13" s="58">
        <v>69.37</v>
      </c>
      <c r="Q13" s="58">
        <v>57.86</v>
      </c>
      <c r="R13" s="58">
        <v>68.510000000000005</v>
      </c>
      <c r="S13" s="58">
        <v>49.51</v>
      </c>
      <c r="T13" s="58">
        <v>49.8</v>
      </c>
      <c r="U13" s="58">
        <v>70.81</v>
      </c>
      <c r="V13" s="53">
        <v>50.24</v>
      </c>
      <c r="W13" s="53">
        <v>67.45</v>
      </c>
      <c r="X13" s="53">
        <v>40.72</v>
      </c>
      <c r="Y13" s="83">
        <v>73.550436854646549</v>
      </c>
      <c r="Z13" s="83">
        <v>45.432883240667195</v>
      </c>
      <c r="AA13" s="83">
        <v>32.824427480916029</v>
      </c>
      <c r="AB13" s="83">
        <v>21.701199563794983</v>
      </c>
      <c r="AC13" s="83">
        <v>13.895216400911162</v>
      </c>
      <c r="AD13" s="83">
        <v>39.229024943310655</v>
      </c>
    </row>
    <row r="14" spans="1:30" ht="16.5" customHeight="1">
      <c r="A14" s="8" t="s">
        <v>84</v>
      </c>
      <c r="B14" s="67">
        <f t="shared" si="0"/>
        <v>94.81</v>
      </c>
      <c r="C14" s="67">
        <f t="shared" si="1"/>
        <v>92.21</v>
      </c>
      <c r="D14" s="67">
        <f t="shared" si="2"/>
        <v>83.12</v>
      </c>
      <c r="E14" s="67">
        <f t="shared" si="3"/>
        <v>102.6</v>
      </c>
      <c r="F14" s="33">
        <f t="shared" si="4"/>
        <v>25</v>
      </c>
      <c r="G14" s="54">
        <v>51.95</v>
      </c>
      <c r="H14" s="54">
        <v>90.91</v>
      </c>
      <c r="I14" s="54">
        <v>94.81</v>
      </c>
      <c r="J14" s="54">
        <v>92.21</v>
      </c>
      <c r="K14" s="54">
        <v>83.12</v>
      </c>
      <c r="L14" s="54">
        <v>84.42</v>
      </c>
      <c r="M14" s="54">
        <v>72.73</v>
      </c>
      <c r="N14" s="58">
        <v>93.51</v>
      </c>
      <c r="O14" s="58">
        <v>93.51</v>
      </c>
      <c r="P14" s="58">
        <v>92.21</v>
      </c>
      <c r="Q14" s="58">
        <v>100</v>
      </c>
      <c r="R14" s="58">
        <v>102.6</v>
      </c>
      <c r="S14" s="58">
        <v>87.01</v>
      </c>
      <c r="T14" s="58">
        <v>89.61</v>
      </c>
      <c r="U14" s="58">
        <v>124.68</v>
      </c>
      <c r="V14" s="53">
        <v>70.52</v>
      </c>
      <c r="W14" s="53">
        <v>87.05</v>
      </c>
      <c r="X14" s="53">
        <v>53.31</v>
      </c>
      <c r="Y14" s="83">
        <v>85.390428211586894</v>
      </c>
      <c r="Z14" s="83">
        <v>67.758186397984886</v>
      </c>
      <c r="AA14" s="83">
        <v>69.7594501718213</v>
      </c>
      <c r="AB14" s="83">
        <v>47.766323024054984</v>
      </c>
      <c r="AC14" s="85">
        <v>29.927007299270077</v>
      </c>
      <c r="AD14" s="85">
        <v>73.049645390070921</v>
      </c>
    </row>
    <row r="15" spans="1:30" ht="16.5" customHeight="1">
      <c r="A15" s="8" t="s">
        <v>85</v>
      </c>
      <c r="B15" s="67">
        <f t="shared" si="0"/>
        <v>82.17</v>
      </c>
      <c r="C15" s="67">
        <f t="shared" si="1"/>
        <v>79.180000000000007</v>
      </c>
      <c r="D15" s="67">
        <f t="shared" si="2"/>
        <v>74.94</v>
      </c>
      <c r="E15" s="67">
        <f t="shared" si="3"/>
        <v>79.67</v>
      </c>
      <c r="F15" s="33">
        <f t="shared" si="4"/>
        <v>0</v>
      </c>
      <c r="G15" s="54">
        <v>31.98</v>
      </c>
      <c r="H15" s="54">
        <v>73.959999999999994</v>
      </c>
      <c r="I15" s="54">
        <v>82.17</v>
      </c>
      <c r="J15" s="54">
        <v>79.180000000000007</v>
      </c>
      <c r="K15" s="54">
        <v>74.94</v>
      </c>
      <c r="L15" s="54">
        <v>75.540000000000006</v>
      </c>
      <c r="M15" s="54">
        <v>43.34</v>
      </c>
      <c r="N15" s="58">
        <v>75.05</v>
      </c>
      <c r="O15" s="58">
        <v>69.88</v>
      </c>
      <c r="P15" s="58">
        <v>74.61</v>
      </c>
      <c r="Q15" s="58">
        <v>68.959999999999994</v>
      </c>
      <c r="R15" s="58">
        <v>79.67</v>
      </c>
      <c r="S15" s="58">
        <v>63.3</v>
      </c>
      <c r="T15" s="58">
        <v>70.75</v>
      </c>
      <c r="U15" s="58">
        <v>83.15</v>
      </c>
      <c r="V15" s="53">
        <v>68.28</v>
      </c>
      <c r="W15" s="53">
        <v>77.5</v>
      </c>
      <c r="X15" s="53">
        <v>59.63</v>
      </c>
      <c r="Y15" s="83">
        <v>73.540609137055839</v>
      </c>
      <c r="Z15" s="83">
        <v>51.126269035532992</v>
      </c>
      <c r="AA15" s="83">
        <v>57.564660105287246</v>
      </c>
      <c r="AB15" s="83">
        <v>37.582970931563288</v>
      </c>
      <c r="AC15" s="85">
        <v>18.386491557223263</v>
      </c>
      <c r="AD15" s="85">
        <v>53.515263644773356</v>
      </c>
    </row>
    <row r="16" spans="1:30" ht="16.5" customHeight="1" thickBot="1">
      <c r="A16" s="10" t="s">
        <v>86</v>
      </c>
      <c r="B16" s="67">
        <f t="shared" si="0"/>
        <v>91.43</v>
      </c>
      <c r="C16" s="67">
        <f t="shared" si="1"/>
        <v>91.43</v>
      </c>
      <c r="D16" s="67">
        <f t="shared" si="2"/>
        <v>82.08</v>
      </c>
      <c r="E16" s="67">
        <f t="shared" si="3"/>
        <v>105.97</v>
      </c>
      <c r="F16" s="33">
        <f t="shared" si="4"/>
        <v>25</v>
      </c>
      <c r="G16" s="55">
        <v>16.62</v>
      </c>
      <c r="H16" s="55">
        <v>86.23</v>
      </c>
      <c r="I16" s="55">
        <v>91.43</v>
      </c>
      <c r="J16" s="55">
        <v>91.43</v>
      </c>
      <c r="K16" s="55">
        <v>82.08</v>
      </c>
      <c r="L16" s="55">
        <v>93.51</v>
      </c>
      <c r="M16" s="55">
        <v>62.34</v>
      </c>
      <c r="N16" s="60">
        <v>91.43</v>
      </c>
      <c r="O16" s="60">
        <v>98.7</v>
      </c>
      <c r="P16" s="60">
        <v>100.78</v>
      </c>
      <c r="Q16" s="60">
        <v>86.23</v>
      </c>
      <c r="R16" s="60">
        <v>105.97</v>
      </c>
      <c r="S16" s="60">
        <v>87.27</v>
      </c>
      <c r="T16" s="60">
        <v>93.51</v>
      </c>
      <c r="U16" s="60">
        <v>110.13</v>
      </c>
      <c r="V16" s="49">
        <v>68.650000000000006</v>
      </c>
      <c r="W16" s="49">
        <v>99.69</v>
      </c>
      <c r="X16" s="49">
        <v>60.29</v>
      </c>
      <c r="Y16" s="83">
        <v>94.723618090452263</v>
      </c>
      <c r="Z16" s="83">
        <v>76.884422110552762</v>
      </c>
      <c r="AA16" s="83">
        <v>76.851851851851848</v>
      </c>
      <c r="AB16" s="83">
        <v>62.037037037037038</v>
      </c>
      <c r="AC16" s="85">
        <v>20.138888888888889</v>
      </c>
      <c r="AD16" s="85">
        <v>97.959183673469383</v>
      </c>
    </row>
    <row r="17" spans="1:30" ht="19.5" customHeight="1" thickBot="1">
      <c r="A17" s="25" t="s">
        <v>87</v>
      </c>
      <c r="B17" s="68">
        <f>I17</f>
        <v>82.75</v>
      </c>
      <c r="C17" s="68">
        <f>J17</f>
        <v>81.12</v>
      </c>
      <c r="D17" s="68">
        <f>K17</f>
        <v>76.239999999999995</v>
      </c>
      <c r="E17" s="68">
        <f>R17</f>
        <v>82.61</v>
      </c>
      <c r="F17" s="34">
        <f t="shared" ref="F17" si="5">(COUNTIFS(B17:E17,"&gt;=95")/4*100)</f>
        <v>0</v>
      </c>
      <c r="G17" s="64">
        <v>53.31</v>
      </c>
      <c r="H17" s="64">
        <v>76.650000000000006</v>
      </c>
      <c r="I17" s="64">
        <v>82.75</v>
      </c>
      <c r="J17" s="64">
        <v>81.12</v>
      </c>
      <c r="K17" s="64">
        <v>76.239999999999995</v>
      </c>
      <c r="L17" s="64">
        <v>78.599999999999994</v>
      </c>
      <c r="M17" s="64">
        <v>56.35</v>
      </c>
      <c r="N17" s="65">
        <v>77.069999999999993</v>
      </c>
      <c r="O17" s="65">
        <v>72.849999999999994</v>
      </c>
      <c r="P17" s="65">
        <v>78.790000000000006</v>
      </c>
      <c r="Q17" s="65">
        <v>73.36</v>
      </c>
      <c r="R17" s="65">
        <v>82.61</v>
      </c>
      <c r="S17" s="65">
        <v>68.28</v>
      </c>
      <c r="T17" s="65">
        <v>68.81</v>
      </c>
      <c r="U17" s="65">
        <v>88.67</v>
      </c>
      <c r="V17" s="42">
        <v>70.86</v>
      </c>
      <c r="W17" s="42">
        <v>87.66</v>
      </c>
      <c r="X17" s="42">
        <v>57.82</v>
      </c>
      <c r="Y17" s="82">
        <v>77.355233073584998</v>
      </c>
      <c r="Z17" s="82">
        <v>56.404274182259343</v>
      </c>
      <c r="AA17" s="82">
        <v>58.595705440653404</v>
      </c>
      <c r="AB17" s="82">
        <v>40.067184824133847</v>
      </c>
      <c r="AC17" s="82">
        <v>16.175668303327878</v>
      </c>
      <c r="AD17" s="82">
        <v>57.860203535083023</v>
      </c>
    </row>
    <row r="18" spans="1:30" ht="15.75">
      <c r="A18" s="26"/>
      <c r="B18" s="13"/>
      <c r="C18" s="13"/>
      <c r="D18" s="13"/>
      <c r="E18" s="13"/>
      <c r="F18" s="14"/>
      <c r="G18" s="15"/>
      <c r="H18" s="15"/>
      <c r="I18" s="15"/>
      <c r="J18" s="15"/>
      <c r="K18" s="15"/>
      <c r="L18" s="15"/>
      <c r="M18" s="15"/>
      <c r="N18" s="16"/>
      <c r="O18" s="16"/>
      <c r="P18" s="16"/>
      <c r="Q18" s="16"/>
      <c r="R18" s="16"/>
      <c r="S18" s="16"/>
      <c r="T18" s="16"/>
      <c r="U18" s="16"/>
      <c r="V18" s="17"/>
      <c r="W18" s="17"/>
      <c r="X18" s="17"/>
      <c r="Y18" s="17"/>
      <c r="Z18" s="17"/>
      <c r="AA18" s="17"/>
      <c r="AB18" s="17"/>
      <c r="AC18" s="18"/>
      <c r="AD18" s="18"/>
    </row>
    <row r="19" spans="1:30" ht="15.75" customHeight="1">
      <c r="A19" s="19" t="s">
        <v>70</v>
      </c>
    </row>
    <row r="20" spans="1:30" ht="15.75" customHeight="1">
      <c r="A20" s="46" t="s">
        <v>118</v>
      </c>
      <c r="B20" s="47"/>
      <c r="C20" s="47"/>
    </row>
    <row r="21" spans="1:30" s="47" customFormat="1" ht="15.75" customHeight="1">
      <c r="A21" s="46" t="s">
        <v>119</v>
      </c>
    </row>
    <row r="22" spans="1:30" ht="15.75" customHeight="1">
      <c r="A22" s="87" t="s">
        <v>120</v>
      </c>
      <c r="B22" s="47"/>
      <c r="C22" s="20"/>
      <c r="D22" s="23"/>
    </row>
    <row r="23" spans="1:30" ht="15.75" customHeight="1">
      <c r="A23" s="88" t="s">
        <v>117</v>
      </c>
      <c r="B23" s="88"/>
      <c r="C23" s="88"/>
    </row>
    <row r="24" spans="1:30" ht="15.75" customHeight="1"/>
    <row r="25" spans="1:30" ht="15.75" customHeight="1"/>
    <row r="26" spans="1:30" ht="15.75" customHeight="1"/>
    <row r="27" spans="1:30" ht="15.75" customHeight="1"/>
    <row r="28" spans="1:30" ht="15.75" customHeight="1"/>
    <row r="29" spans="1:30" ht="15.75" customHeight="1"/>
    <row r="30" spans="1:30" ht="15.75" customHeight="1"/>
    <row r="31" spans="1:30" ht="15.75" customHeight="1"/>
    <row r="32" spans="1:30" ht="15.75" customHeight="1"/>
  </sheetData>
  <mergeCells count="6">
    <mergeCell ref="A23:C23"/>
    <mergeCell ref="V1:AD1"/>
    <mergeCell ref="A1:A2"/>
    <mergeCell ref="B1:F1"/>
    <mergeCell ref="G1:M1"/>
    <mergeCell ref="N1:U1"/>
  </mergeCells>
  <hyperlinks>
    <hyperlink ref="A19" r:id="rId1" display="Fonte: Programa Nacional de Imunizações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E37"/>
  <sheetViews>
    <sheetView showGridLines="0" topLeftCell="A7" zoomScale="90" zoomScaleNormal="90" workbookViewId="0">
      <selection activeCell="C37" sqref="C37"/>
    </sheetView>
  </sheetViews>
  <sheetFormatPr defaultColWidth="14.42578125" defaultRowHeight="15"/>
  <cols>
    <col min="1" max="1" width="25.5703125" style="3" customWidth="1"/>
    <col min="2" max="2" width="8.7109375" style="3" customWidth="1"/>
    <col min="3" max="3" width="14.140625" style="3" customWidth="1"/>
    <col min="4" max="4" width="12.42578125" style="3" customWidth="1"/>
    <col min="5" max="5" width="10.28515625" style="3" customWidth="1"/>
    <col min="6" max="6" width="21.42578125" style="3" customWidth="1"/>
    <col min="7" max="7" width="8.7109375" style="3" customWidth="1"/>
    <col min="8" max="8" width="12.140625" style="3" customWidth="1"/>
    <col min="9" max="9" width="8.7109375" style="3" customWidth="1"/>
    <col min="10" max="10" width="14.42578125" style="3" customWidth="1"/>
    <col min="11" max="11" width="14.28515625" style="3" customWidth="1"/>
    <col min="12" max="12" width="14.5703125" style="3" customWidth="1"/>
    <col min="13" max="13" width="12.140625" style="3" customWidth="1"/>
    <col min="14" max="14" width="11.5703125" style="3" customWidth="1"/>
    <col min="15" max="15" width="14.140625" style="3" customWidth="1"/>
    <col min="16" max="16" width="14.5703125" style="3" customWidth="1"/>
    <col min="17" max="17" width="11.85546875" style="3" customWidth="1"/>
    <col min="18" max="19" width="8.7109375" style="3" customWidth="1"/>
    <col min="20" max="20" width="10.28515625" style="3" customWidth="1"/>
    <col min="21" max="21" width="13.140625" style="3" customWidth="1"/>
    <col min="22" max="22" width="11.85546875" style="3" customWidth="1"/>
    <col min="23" max="23" width="12.85546875" style="3" customWidth="1"/>
    <col min="24" max="24" width="10.28515625" style="3" customWidth="1"/>
    <col min="25" max="25" width="13.85546875" style="3" customWidth="1"/>
    <col min="26" max="26" width="15.28515625" style="3" customWidth="1"/>
    <col min="27" max="27" width="13.85546875" style="3" customWidth="1"/>
    <col min="28" max="28" width="14.7109375" style="3" customWidth="1"/>
    <col min="29" max="29" width="13.28515625" style="3" customWidth="1"/>
    <col min="30" max="30" width="13.5703125" style="3" customWidth="1"/>
    <col min="31" max="16384" width="14.42578125" style="3"/>
  </cols>
  <sheetData>
    <row r="1" spans="1:31" ht="28.5" customHeight="1">
      <c r="A1" s="90" t="s">
        <v>0</v>
      </c>
      <c r="B1" s="92" t="s">
        <v>45</v>
      </c>
      <c r="C1" s="93"/>
      <c r="D1" s="93"/>
      <c r="E1" s="93"/>
      <c r="F1" s="93"/>
      <c r="G1" s="94" t="s">
        <v>88</v>
      </c>
      <c r="H1" s="93"/>
      <c r="I1" s="93"/>
      <c r="J1" s="93"/>
      <c r="K1" s="93"/>
      <c r="L1" s="93"/>
      <c r="M1" s="93"/>
      <c r="N1" s="95" t="s">
        <v>47</v>
      </c>
      <c r="O1" s="93"/>
      <c r="P1" s="93"/>
      <c r="Q1" s="93"/>
      <c r="R1" s="93"/>
      <c r="S1" s="93"/>
      <c r="T1" s="93"/>
      <c r="U1" s="93"/>
      <c r="V1" s="89" t="s">
        <v>48</v>
      </c>
      <c r="W1" s="89"/>
      <c r="X1" s="89"/>
      <c r="Y1" s="89"/>
      <c r="Z1" s="89"/>
      <c r="AA1" s="89"/>
      <c r="AB1" s="89"/>
      <c r="AC1" s="89"/>
      <c r="AD1" s="89"/>
    </row>
    <row r="2" spans="1:31" ht="60.75" thickBot="1">
      <c r="A2" s="91"/>
      <c r="B2" s="4" t="s">
        <v>2</v>
      </c>
      <c r="C2" s="4" t="s">
        <v>49</v>
      </c>
      <c r="D2" s="4" t="s">
        <v>50</v>
      </c>
      <c r="E2" s="4" t="s">
        <v>51</v>
      </c>
      <c r="F2" s="4" t="s">
        <v>52</v>
      </c>
      <c r="G2" s="5" t="s">
        <v>4</v>
      </c>
      <c r="H2" s="5" t="s">
        <v>1</v>
      </c>
      <c r="I2" s="5" t="s">
        <v>2</v>
      </c>
      <c r="J2" s="5" t="s">
        <v>49</v>
      </c>
      <c r="K2" s="5" t="s">
        <v>50</v>
      </c>
      <c r="L2" s="5" t="s">
        <v>53</v>
      </c>
      <c r="M2" s="5" t="s">
        <v>5</v>
      </c>
      <c r="N2" s="6" t="s">
        <v>6</v>
      </c>
      <c r="O2" s="6" t="s">
        <v>54</v>
      </c>
      <c r="P2" s="6" t="s">
        <v>55</v>
      </c>
      <c r="Q2" s="6" t="s">
        <v>56</v>
      </c>
      <c r="R2" s="6" t="s">
        <v>3</v>
      </c>
      <c r="S2" s="6" t="s">
        <v>57</v>
      </c>
      <c r="T2" s="6" t="s">
        <v>58</v>
      </c>
      <c r="U2" s="6" t="s">
        <v>59</v>
      </c>
      <c r="V2" s="7" t="s">
        <v>60</v>
      </c>
      <c r="W2" s="7" t="s">
        <v>72</v>
      </c>
      <c r="X2" s="7" t="s">
        <v>62</v>
      </c>
      <c r="Y2" s="69" t="s">
        <v>63</v>
      </c>
      <c r="Z2" s="69" t="s">
        <v>64</v>
      </c>
      <c r="AA2" s="69" t="s">
        <v>65</v>
      </c>
      <c r="AB2" s="69" t="s">
        <v>66</v>
      </c>
      <c r="AC2" s="69" t="s">
        <v>67</v>
      </c>
      <c r="AD2" s="69" t="s">
        <v>68</v>
      </c>
    </row>
    <row r="3" spans="1:31" ht="16.5" thickTop="1">
      <c r="A3" s="27" t="s">
        <v>89</v>
      </c>
      <c r="B3" s="66">
        <f>I3</f>
        <v>102.69</v>
      </c>
      <c r="C3" s="66">
        <f>J3</f>
        <v>97.12</v>
      </c>
      <c r="D3" s="66">
        <f>K3</f>
        <v>92.12</v>
      </c>
      <c r="E3" s="66">
        <f>R3</f>
        <v>93.78</v>
      </c>
      <c r="F3" s="35">
        <f>(COUNTIFS(B3:E3,"&gt;=95")/4*100)</f>
        <v>50</v>
      </c>
      <c r="G3" s="54">
        <v>96.29</v>
      </c>
      <c r="H3" s="54">
        <v>92.95</v>
      </c>
      <c r="I3" s="54">
        <v>102.69</v>
      </c>
      <c r="J3" s="54">
        <v>97.12</v>
      </c>
      <c r="K3" s="54">
        <v>92.12</v>
      </c>
      <c r="L3" s="54">
        <v>96.01</v>
      </c>
      <c r="M3" s="54">
        <v>80.98</v>
      </c>
      <c r="N3" s="58">
        <v>87.38</v>
      </c>
      <c r="O3" s="58">
        <v>85.99</v>
      </c>
      <c r="P3" s="58">
        <v>86.27</v>
      </c>
      <c r="Q3" s="58">
        <v>86.83</v>
      </c>
      <c r="R3" s="58">
        <v>93.78</v>
      </c>
      <c r="S3" s="58">
        <v>79.040000000000006</v>
      </c>
      <c r="T3" s="58">
        <v>86.27</v>
      </c>
      <c r="U3" s="58">
        <v>115.21</v>
      </c>
      <c r="V3" s="53">
        <v>89.13</v>
      </c>
      <c r="W3" s="53">
        <v>115.84</v>
      </c>
      <c r="X3" s="53">
        <v>72.55</v>
      </c>
      <c r="Y3" s="78">
        <v>69.55922865013774</v>
      </c>
      <c r="Z3" s="78">
        <v>52.823691460055102</v>
      </c>
      <c r="AA3" s="78">
        <v>58.497316636851515</v>
      </c>
      <c r="AB3" s="78">
        <v>45.259391771019679</v>
      </c>
      <c r="AC3" s="79">
        <v>21.764705882352942</v>
      </c>
      <c r="AD3" s="79">
        <v>64.068441064638776</v>
      </c>
      <c r="AE3" s="40"/>
    </row>
    <row r="4" spans="1:31" ht="15.75">
      <c r="A4" s="28" t="s">
        <v>90</v>
      </c>
      <c r="B4" s="66">
        <f t="shared" ref="B4:B28" si="0">I4</f>
        <v>119.37</v>
      </c>
      <c r="C4" s="66">
        <f t="shared" ref="C4:C28" si="1">J4</f>
        <v>98.81</v>
      </c>
      <c r="D4" s="66">
        <f t="shared" ref="D4:D28" si="2">K4</f>
        <v>101.19</v>
      </c>
      <c r="E4" s="66">
        <f t="shared" ref="E4:E28" si="3">R4</f>
        <v>119.37</v>
      </c>
      <c r="F4" s="35">
        <f>(COUNTIFS(B4:E4,"&gt;=95")/4*100)</f>
        <v>100</v>
      </c>
      <c r="G4" s="54">
        <v>89.33</v>
      </c>
      <c r="H4" s="54">
        <v>99.6</v>
      </c>
      <c r="I4" s="54">
        <v>119.37</v>
      </c>
      <c r="J4" s="54">
        <v>98.81</v>
      </c>
      <c r="K4" s="54">
        <v>101.19</v>
      </c>
      <c r="L4" s="54">
        <v>103.56</v>
      </c>
      <c r="M4" s="54">
        <v>116.21</v>
      </c>
      <c r="N4" s="58">
        <v>117.79</v>
      </c>
      <c r="O4" s="58">
        <v>112.25</v>
      </c>
      <c r="P4" s="58">
        <v>111.46</v>
      </c>
      <c r="Q4" s="58">
        <v>100.4</v>
      </c>
      <c r="R4" s="58">
        <v>119.37</v>
      </c>
      <c r="S4" s="58">
        <v>105.14</v>
      </c>
      <c r="T4" s="58">
        <v>113.04</v>
      </c>
      <c r="U4" s="58">
        <v>123.32</v>
      </c>
      <c r="V4" s="53">
        <v>72.73</v>
      </c>
      <c r="W4" s="53">
        <v>108.46</v>
      </c>
      <c r="X4" s="53">
        <v>96</v>
      </c>
      <c r="Y4" s="78">
        <v>85.337726523887966</v>
      </c>
      <c r="Z4" s="78">
        <v>64.579901153212518</v>
      </c>
      <c r="AA4" s="78">
        <v>87.25</v>
      </c>
      <c r="AB4" s="78">
        <v>70.25</v>
      </c>
      <c r="AC4" s="78">
        <v>18.781725888324875</v>
      </c>
      <c r="AD4" s="78">
        <v>77.611940298507463</v>
      </c>
      <c r="AE4" s="40"/>
    </row>
    <row r="5" spans="1:31" ht="15.75">
      <c r="A5" s="29" t="s">
        <v>91</v>
      </c>
      <c r="B5" s="66">
        <f t="shared" si="0"/>
        <v>110.02</v>
      </c>
      <c r="C5" s="66">
        <f t="shared" si="1"/>
        <v>117.77</v>
      </c>
      <c r="D5" s="66">
        <f t="shared" si="2"/>
        <v>102.58</v>
      </c>
      <c r="E5" s="66">
        <f t="shared" si="3"/>
        <v>103.51</v>
      </c>
      <c r="F5" s="35">
        <f t="shared" ref="F5:F29" si="4">(COUNTIFS(B5:E5,"&gt;=95")/4*100)</f>
        <v>100</v>
      </c>
      <c r="G5" s="54">
        <v>109.09</v>
      </c>
      <c r="H5" s="54">
        <v>114.98</v>
      </c>
      <c r="I5" s="54">
        <v>110.02</v>
      </c>
      <c r="J5" s="54">
        <v>117.77</v>
      </c>
      <c r="K5" s="54">
        <v>102.58</v>
      </c>
      <c r="L5" s="54">
        <v>110.64</v>
      </c>
      <c r="M5" s="54">
        <v>83.99</v>
      </c>
      <c r="N5" s="58">
        <v>104.75</v>
      </c>
      <c r="O5" s="58">
        <v>102.58</v>
      </c>
      <c r="P5" s="58">
        <v>102.27</v>
      </c>
      <c r="Q5" s="58">
        <v>99.17</v>
      </c>
      <c r="R5" s="58">
        <v>103.51</v>
      </c>
      <c r="S5" s="58">
        <v>93.6</v>
      </c>
      <c r="T5" s="58">
        <v>96.38</v>
      </c>
      <c r="U5" s="58">
        <v>109.4</v>
      </c>
      <c r="V5" s="53">
        <v>116.53</v>
      </c>
      <c r="W5" s="53">
        <v>121.18</v>
      </c>
      <c r="X5" s="53">
        <v>53.22</v>
      </c>
      <c r="Y5" s="78">
        <v>100.66445182724253</v>
      </c>
      <c r="Z5" s="78">
        <v>69.601328903654476</v>
      </c>
      <c r="AA5" s="78">
        <v>90.235294117647058</v>
      </c>
      <c r="AB5" s="78">
        <v>67.058823529411754</v>
      </c>
      <c r="AC5" s="80">
        <v>18.269230769230766</v>
      </c>
      <c r="AD5" s="80">
        <v>91.448931116389559</v>
      </c>
      <c r="AE5" s="40"/>
    </row>
    <row r="6" spans="1:31" ht="15.75">
      <c r="A6" s="28" t="s">
        <v>92</v>
      </c>
      <c r="B6" s="66">
        <f t="shared" si="0"/>
        <v>69.209999999999994</v>
      </c>
      <c r="C6" s="66">
        <f t="shared" si="1"/>
        <v>78.59</v>
      </c>
      <c r="D6" s="66">
        <f t="shared" si="2"/>
        <v>73.900000000000006</v>
      </c>
      <c r="E6" s="66">
        <f t="shared" si="3"/>
        <v>68.040000000000006</v>
      </c>
      <c r="F6" s="35">
        <f t="shared" si="4"/>
        <v>0</v>
      </c>
      <c r="G6" s="54">
        <v>63.34</v>
      </c>
      <c r="H6" s="54">
        <v>76.25</v>
      </c>
      <c r="I6" s="54">
        <v>69.209999999999994</v>
      </c>
      <c r="J6" s="54">
        <v>78.59</v>
      </c>
      <c r="K6" s="54">
        <v>73.900000000000006</v>
      </c>
      <c r="L6" s="54">
        <v>69.209999999999994</v>
      </c>
      <c r="M6" s="54">
        <v>43.4</v>
      </c>
      <c r="N6" s="58">
        <v>59.82</v>
      </c>
      <c r="O6" s="58">
        <v>63.34</v>
      </c>
      <c r="P6" s="58">
        <v>66.86</v>
      </c>
      <c r="Q6" s="58">
        <v>61</v>
      </c>
      <c r="R6" s="58">
        <v>68.040000000000006</v>
      </c>
      <c r="S6" s="58">
        <v>57.48</v>
      </c>
      <c r="T6" s="58">
        <v>57.48</v>
      </c>
      <c r="U6" s="58">
        <v>87.98</v>
      </c>
      <c r="V6" s="53">
        <v>61.36</v>
      </c>
      <c r="W6" s="53">
        <v>87.5</v>
      </c>
      <c r="X6" s="53">
        <v>44.08</v>
      </c>
      <c r="Y6" s="78">
        <v>81.095890410958901</v>
      </c>
      <c r="Z6" s="78">
        <v>60.547945205479451</v>
      </c>
      <c r="AA6" s="78">
        <v>61.811023622047244</v>
      </c>
      <c r="AB6" s="78">
        <v>44.664031620553359</v>
      </c>
      <c r="AC6" s="78">
        <v>9.0163934426229506</v>
      </c>
      <c r="AD6" s="78">
        <v>66.666666666666657</v>
      </c>
      <c r="AE6" s="40"/>
    </row>
    <row r="7" spans="1:31" ht="15.75">
      <c r="A7" s="29" t="s">
        <v>93</v>
      </c>
      <c r="B7" s="66">
        <f t="shared" si="0"/>
        <v>117.66</v>
      </c>
      <c r="C7" s="66">
        <f t="shared" si="1"/>
        <v>85.71</v>
      </c>
      <c r="D7" s="66">
        <f t="shared" si="2"/>
        <v>91.95</v>
      </c>
      <c r="E7" s="66">
        <f t="shared" si="3"/>
        <v>117.66</v>
      </c>
      <c r="F7" s="35">
        <f t="shared" si="4"/>
        <v>50</v>
      </c>
      <c r="G7" s="54">
        <v>63.9</v>
      </c>
      <c r="H7" s="54">
        <v>77.92</v>
      </c>
      <c r="I7" s="54">
        <v>117.66</v>
      </c>
      <c r="J7" s="54">
        <v>85.71</v>
      </c>
      <c r="K7" s="54">
        <v>91.95</v>
      </c>
      <c r="L7" s="54">
        <v>96.62</v>
      </c>
      <c r="M7" s="54">
        <v>92.73</v>
      </c>
      <c r="N7" s="58">
        <v>122.34</v>
      </c>
      <c r="O7" s="58">
        <v>109.09</v>
      </c>
      <c r="P7" s="58">
        <v>108.31</v>
      </c>
      <c r="Q7" s="58">
        <v>123.12</v>
      </c>
      <c r="R7" s="58">
        <v>117.66</v>
      </c>
      <c r="S7" s="58">
        <v>109.09</v>
      </c>
      <c r="T7" s="58">
        <v>128.57</v>
      </c>
      <c r="U7" s="58">
        <v>126.23</v>
      </c>
      <c r="V7" s="53">
        <v>99.57</v>
      </c>
      <c r="W7" s="53">
        <v>128.86000000000001</v>
      </c>
      <c r="X7" s="53">
        <v>90.58</v>
      </c>
      <c r="Y7" s="78">
        <v>90.656063618290261</v>
      </c>
      <c r="Z7" s="78">
        <v>68.986083499005971</v>
      </c>
      <c r="AA7" s="78">
        <v>92.771084337349393</v>
      </c>
      <c r="AB7" s="78">
        <v>69.879518072289159</v>
      </c>
      <c r="AC7" s="78">
        <v>9.0909090909090917</v>
      </c>
      <c r="AD7" s="78">
        <v>105.42168674698796</v>
      </c>
      <c r="AE7" s="40"/>
    </row>
    <row r="8" spans="1:31" ht="15.75">
      <c r="A8" s="29" t="s">
        <v>94</v>
      </c>
      <c r="B8" s="66">
        <f t="shared" si="0"/>
        <v>98.65</v>
      </c>
      <c r="C8" s="66">
        <f t="shared" si="1"/>
        <v>113.73</v>
      </c>
      <c r="D8" s="66">
        <f t="shared" si="2"/>
        <v>117.21</v>
      </c>
      <c r="E8" s="66">
        <f t="shared" si="3"/>
        <v>139.26</v>
      </c>
      <c r="F8" s="35">
        <f t="shared" si="4"/>
        <v>100</v>
      </c>
      <c r="G8" s="54">
        <v>119.54</v>
      </c>
      <c r="H8" s="54">
        <v>113.73</v>
      </c>
      <c r="I8" s="54">
        <v>98.65</v>
      </c>
      <c r="J8" s="54">
        <v>113.73</v>
      </c>
      <c r="K8" s="54">
        <v>117.21</v>
      </c>
      <c r="L8" s="54">
        <v>126.5</v>
      </c>
      <c r="M8" s="54">
        <v>88.2</v>
      </c>
      <c r="N8" s="58">
        <v>82.4</v>
      </c>
      <c r="O8" s="58">
        <v>69.63</v>
      </c>
      <c r="P8" s="58">
        <v>135.78</v>
      </c>
      <c r="Q8" s="58">
        <v>114.89</v>
      </c>
      <c r="R8" s="58">
        <v>139.26</v>
      </c>
      <c r="S8" s="58">
        <v>126.5</v>
      </c>
      <c r="T8" s="58">
        <v>141.59</v>
      </c>
      <c r="U8" s="58">
        <v>105.61</v>
      </c>
      <c r="V8" s="53">
        <v>60.7</v>
      </c>
      <c r="W8" s="53">
        <v>80.94</v>
      </c>
      <c r="X8" s="53">
        <v>37.619999999999997</v>
      </c>
      <c r="Y8" s="78">
        <v>53.846153846153847</v>
      </c>
      <c r="Z8" s="78">
        <v>41.318681318681314</v>
      </c>
      <c r="AA8" s="78">
        <v>38.562091503267979</v>
      </c>
      <c r="AB8" s="78">
        <v>20.261437908496731</v>
      </c>
      <c r="AC8" s="79">
        <v>6.4516129032258061</v>
      </c>
      <c r="AD8" s="79">
        <v>36.942675159235669</v>
      </c>
      <c r="AE8" s="40"/>
    </row>
    <row r="9" spans="1:31" ht="15.75">
      <c r="A9" s="29" t="s">
        <v>95</v>
      </c>
      <c r="B9" s="66">
        <f t="shared" si="0"/>
        <v>84.78</v>
      </c>
      <c r="C9" s="66">
        <f t="shared" si="1"/>
        <v>77.540000000000006</v>
      </c>
      <c r="D9" s="66">
        <f t="shared" si="2"/>
        <v>75.39</v>
      </c>
      <c r="E9" s="66">
        <f t="shared" si="3"/>
        <v>87.01</v>
      </c>
      <c r="F9" s="35">
        <f t="shared" si="4"/>
        <v>0</v>
      </c>
      <c r="G9" s="54">
        <v>80.209999999999994</v>
      </c>
      <c r="H9" s="54">
        <v>75.39</v>
      </c>
      <c r="I9" s="54">
        <v>84.78</v>
      </c>
      <c r="J9" s="54">
        <v>77.540000000000006</v>
      </c>
      <c r="K9" s="54">
        <v>75.39</v>
      </c>
      <c r="L9" s="54">
        <v>76.03</v>
      </c>
      <c r="M9" s="54">
        <v>56.93</v>
      </c>
      <c r="N9" s="58">
        <v>79.930000000000007</v>
      </c>
      <c r="O9" s="58">
        <v>78.540000000000006</v>
      </c>
      <c r="P9" s="58">
        <v>78.099999999999994</v>
      </c>
      <c r="Q9" s="58">
        <v>66.2</v>
      </c>
      <c r="R9" s="58">
        <v>87.01</v>
      </c>
      <c r="S9" s="58">
        <v>62.62</v>
      </c>
      <c r="T9" s="58">
        <v>76.31</v>
      </c>
      <c r="U9" s="58">
        <v>83.11</v>
      </c>
      <c r="V9" s="53">
        <v>66.31</v>
      </c>
      <c r="W9" s="53">
        <v>90.14</v>
      </c>
      <c r="X9" s="53">
        <v>52.21</v>
      </c>
      <c r="Y9" s="78">
        <v>74.548755740681401</v>
      </c>
      <c r="Z9" s="78">
        <v>51.671472818541062</v>
      </c>
      <c r="AA9" s="78">
        <v>57.306147667593457</v>
      </c>
      <c r="AB9" s="78">
        <v>39.450108124806924</v>
      </c>
      <c r="AC9" s="79">
        <v>14.580686149936467</v>
      </c>
      <c r="AD9" s="79">
        <v>60.204397646330129</v>
      </c>
      <c r="AE9" s="40"/>
    </row>
    <row r="10" spans="1:31" ht="15.75">
      <c r="A10" s="29" t="s">
        <v>96</v>
      </c>
      <c r="B10" s="66">
        <f t="shared" si="0"/>
        <v>97.24</v>
      </c>
      <c r="C10" s="66">
        <f t="shared" si="1"/>
        <v>90.58</v>
      </c>
      <c r="D10" s="66">
        <f t="shared" si="2"/>
        <v>85.15</v>
      </c>
      <c r="E10" s="66">
        <f t="shared" si="3"/>
        <v>104.15</v>
      </c>
      <c r="F10" s="35">
        <f t="shared" si="4"/>
        <v>50</v>
      </c>
      <c r="G10" s="54">
        <v>103.91</v>
      </c>
      <c r="H10" s="54">
        <v>96.01</v>
      </c>
      <c r="I10" s="54">
        <v>97.24</v>
      </c>
      <c r="J10" s="54">
        <v>90.58</v>
      </c>
      <c r="K10" s="54">
        <v>85.15</v>
      </c>
      <c r="L10" s="54">
        <v>84.66</v>
      </c>
      <c r="M10" s="54">
        <v>78.73</v>
      </c>
      <c r="N10" s="58">
        <v>99.47</v>
      </c>
      <c r="O10" s="58">
        <v>90.58</v>
      </c>
      <c r="P10" s="58">
        <v>92.31</v>
      </c>
      <c r="Q10" s="58">
        <v>94.78</v>
      </c>
      <c r="R10" s="58">
        <v>104.15</v>
      </c>
      <c r="S10" s="58">
        <v>91.57</v>
      </c>
      <c r="T10" s="58">
        <v>96.5</v>
      </c>
      <c r="U10" s="58">
        <v>116</v>
      </c>
      <c r="V10" s="53">
        <v>86.33</v>
      </c>
      <c r="W10" s="53">
        <v>120.08</v>
      </c>
      <c r="X10" s="53">
        <v>74.27</v>
      </c>
      <c r="Y10" s="78">
        <v>86.953768207726412</v>
      </c>
      <c r="Z10" s="78">
        <v>61.747941735275489</v>
      </c>
      <c r="AA10" s="78">
        <v>66.983578219533285</v>
      </c>
      <c r="AB10" s="78">
        <v>49.956784788245464</v>
      </c>
      <c r="AC10" s="78">
        <v>10.237659963436929</v>
      </c>
      <c r="AD10" s="78">
        <v>77.975133214920064</v>
      </c>
      <c r="AE10" s="40"/>
    </row>
    <row r="11" spans="1:31" ht="15.75">
      <c r="A11" s="29" t="s">
        <v>97</v>
      </c>
      <c r="B11" s="66">
        <f t="shared" si="0"/>
        <v>100.15</v>
      </c>
      <c r="C11" s="66">
        <f t="shared" si="1"/>
        <v>91.21</v>
      </c>
      <c r="D11" s="66">
        <f t="shared" si="2"/>
        <v>85.84</v>
      </c>
      <c r="E11" s="66">
        <f t="shared" si="3"/>
        <v>96.57</v>
      </c>
      <c r="F11" s="35">
        <f t="shared" si="4"/>
        <v>50</v>
      </c>
      <c r="G11" s="54">
        <v>89.42</v>
      </c>
      <c r="H11" s="54">
        <v>87.63</v>
      </c>
      <c r="I11" s="54">
        <v>100.15</v>
      </c>
      <c r="J11" s="54">
        <v>91.21</v>
      </c>
      <c r="K11" s="54">
        <v>85.84</v>
      </c>
      <c r="L11" s="54">
        <v>89.42</v>
      </c>
      <c r="M11" s="54">
        <v>53.65</v>
      </c>
      <c r="N11" s="58">
        <v>59.02</v>
      </c>
      <c r="O11" s="58">
        <v>85.84</v>
      </c>
      <c r="P11" s="58">
        <v>85.84</v>
      </c>
      <c r="Q11" s="58">
        <v>69.75</v>
      </c>
      <c r="R11" s="58">
        <v>96.57</v>
      </c>
      <c r="S11" s="58">
        <v>59.02</v>
      </c>
      <c r="T11" s="58">
        <v>71.540000000000006</v>
      </c>
      <c r="U11" s="58">
        <v>93</v>
      </c>
      <c r="V11" s="53">
        <v>56.92</v>
      </c>
      <c r="W11" s="53">
        <v>79.05</v>
      </c>
      <c r="X11" s="53">
        <v>48.9</v>
      </c>
      <c r="Y11" s="78">
        <v>80.888888888888886</v>
      </c>
      <c r="Z11" s="78">
        <v>60.888888888888893</v>
      </c>
      <c r="AA11" s="78">
        <v>57.21649484536082</v>
      </c>
      <c r="AB11" s="78">
        <v>34.536082474226802</v>
      </c>
      <c r="AC11" s="78">
        <v>18.604651162790699</v>
      </c>
      <c r="AD11" s="78">
        <v>75.862068965517238</v>
      </c>
      <c r="AE11" s="40"/>
    </row>
    <row r="12" spans="1:31" ht="15.75">
      <c r="A12" s="29" t="s">
        <v>98</v>
      </c>
      <c r="B12" s="66">
        <f t="shared" si="0"/>
        <v>79.2</v>
      </c>
      <c r="C12" s="66">
        <f t="shared" si="1"/>
        <v>119.55</v>
      </c>
      <c r="D12" s="66">
        <f t="shared" si="2"/>
        <v>113.57</v>
      </c>
      <c r="E12" s="66">
        <f t="shared" si="3"/>
        <v>97.14</v>
      </c>
      <c r="F12" s="35">
        <f t="shared" si="4"/>
        <v>75</v>
      </c>
      <c r="G12" s="54">
        <v>128.52000000000001</v>
      </c>
      <c r="H12" s="54">
        <v>113.57</v>
      </c>
      <c r="I12" s="54">
        <v>79.2</v>
      </c>
      <c r="J12" s="54">
        <v>119.55</v>
      </c>
      <c r="K12" s="54">
        <v>113.57</v>
      </c>
      <c r="L12" s="54">
        <v>121.05</v>
      </c>
      <c r="M12" s="54">
        <v>85.18</v>
      </c>
      <c r="N12" s="58">
        <v>101.62</v>
      </c>
      <c r="O12" s="58">
        <v>86.67</v>
      </c>
      <c r="P12" s="58">
        <v>97.14</v>
      </c>
      <c r="Q12" s="58">
        <v>97.14</v>
      </c>
      <c r="R12" s="58">
        <v>97.14</v>
      </c>
      <c r="S12" s="58">
        <v>100.12</v>
      </c>
      <c r="T12" s="58">
        <v>92.65</v>
      </c>
      <c r="U12" s="58">
        <v>144.96</v>
      </c>
      <c r="V12" s="53">
        <v>62.03</v>
      </c>
      <c r="W12" s="53">
        <v>89.84</v>
      </c>
      <c r="X12" s="53">
        <v>117.61</v>
      </c>
      <c r="Y12" s="78">
        <v>80.75801749271136</v>
      </c>
      <c r="Z12" s="78">
        <v>62.390670553935855</v>
      </c>
      <c r="AA12" s="78">
        <v>78.389830508474574</v>
      </c>
      <c r="AB12" s="78">
        <v>53.389830508474581</v>
      </c>
      <c r="AC12" s="78">
        <v>23.275862068965516</v>
      </c>
      <c r="AD12" s="78">
        <v>90.517241379310349</v>
      </c>
      <c r="AE12" s="40"/>
    </row>
    <row r="13" spans="1:31" ht="15.75">
      <c r="A13" s="29" t="s">
        <v>99</v>
      </c>
      <c r="B13" s="66">
        <f t="shared" si="0"/>
        <v>58.11</v>
      </c>
      <c r="C13" s="66">
        <f t="shared" si="1"/>
        <v>63.47</v>
      </c>
      <c r="D13" s="66">
        <f t="shared" si="2"/>
        <v>55.82</v>
      </c>
      <c r="E13" s="66">
        <f t="shared" si="3"/>
        <v>55.82</v>
      </c>
      <c r="F13" s="35">
        <f t="shared" si="4"/>
        <v>0</v>
      </c>
      <c r="G13" s="54">
        <v>75.959999999999994</v>
      </c>
      <c r="H13" s="54">
        <v>58.11</v>
      </c>
      <c r="I13" s="54">
        <v>58.11</v>
      </c>
      <c r="J13" s="54">
        <v>63.47</v>
      </c>
      <c r="K13" s="54">
        <v>55.82</v>
      </c>
      <c r="L13" s="54">
        <v>58.62</v>
      </c>
      <c r="M13" s="54">
        <v>44.86</v>
      </c>
      <c r="N13" s="58">
        <v>49.45</v>
      </c>
      <c r="O13" s="58">
        <v>53.53</v>
      </c>
      <c r="P13" s="58">
        <v>53.27</v>
      </c>
      <c r="Q13" s="58">
        <v>54.8</v>
      </c>
      <c r="R13" s="58">
        <v>55.82</v>
      </c>
      <c r="S13" s="58">
        <v>51.49</v>
      </c>
      <c r="T13" s="58">
        <v>53.53</v>
      </c>
      <c r="U13" s="58">
        <v>68.05</v>
      </c>
      <c r="V13" s="53">
        <v>41.45</v>
      </c>
      <c r="W13" s="53">
        <v>67.91</v>
      </c>
      <c r="X13" s="53">
        <v>49.74</v>
      </c>
      <c r="Y13" s="78">
        <v>69.718309859154928</v>
      </c>
      <c r="Z13" s="78">
        <v>45.352112676056336</v>
      </c>
      <c r="AA13" s="78">
        <v>41.069809610154124</v>
      </c>
      <c r="AB13" s="78">
        <v>21.940163191296463</v>
      </c>
      <c r="AC13" s="79">
        <v>15.810276679841898</v>
      </c>
      <c r="AD13" s="79">
        <v>47.490347490347489</v>
      </c>
      <c r="AE13" s="40"/>
    </row>
    <row r="14" spans="1:31" ht="15.75">
      <c r="A14" s="29" t="s">
        <v>100</v>
      </c>
      <c r="B14" s="66">
        <f t="shared" si="0"/>
        <v>53.55</v>
      </c>
      <c r="C14" s="66">
        <f t="shared" si="1"/>
        <v>56.86</v>
      </c>
      <c r="D14" s="66">
        <f t="shared" si="2"/>
        <v>47.6</v>
      </c>
      <c r="E14" s="66">
        <f t="shared" si="3"/>
        <v>45.62</v>
      </c>
      <c r="F14" s="35">
        <f t="shared" si="4"/>
        <v>0</v>
      </c>
      <c r="G14" s="54">
        <v>53.55</v>
      </c>
      <c r="H14" s="54">
        <v>54.21</v>
      </c>
      <c r="I14" s="54">
        <v>53.55</v>
      </c>
      <c r="J14" s="54">
        <v>56.86</v>
      </c>
      <c r="K14" s="54">
        <v>47.6</v>
      </c>
      <c r="L14" s="54">
        <v>51.57</v>
      </c>
      <c r="M14" s="54">
        <v>35.700000000000003</v>
      </c>
      <c r="N14" s="58">
        <v>44.96</v>
      </c>
      <c r="O14" s="58">
        <v>44.96</v>
      </c>
      <c r="P14" s="58">
        <v>46.94</v>
      </c>
      <c r="Q14" s="58">
        <v>42.31</v>
      </c>
      <c r="R14" s="58">
        <v>45.62</v>
      </c>
      <c r="S14" s="58">
        <v>36.36</v>
      </c>
      <c r="T14" s="58">
        <v>42.31</v>
      </c>
      <c r="U14" s="58">
        <v>64.790000000000006</v>
      </c>
      <c r="V14" s="53">
        <v>29.37</v>
      </c>
      <c r="W14" s="53">
        <v>46.15</v>
      </c>
      <c r="X14" s="53">
        <v>43.18</v>
      </c>
      <c r="Y14" s="78">
        <v>78.192534381139495</v>
      </c>
      <c r="Z14" s="78">
        <v>67.387033398821217</v>
      </c>
      <c r="AA14" s="78">
        <v>67.857142857142861</v>
      </c>
      <c r="AB14" s="78">
        <v>47.959183673469383</v>
      </c>
      <c r="AC14" s="78">
        <v>24.324324324324326</v>
      </c>
      <c r="AD14" s="78">
        <v>63.44086021505376</v>
      </c>
      <c r="AE14" s="40"/>
    </row>
    <row r="15" spans="1:31" ht="15.75">
      <c r="A15" s="28" t="s">
        <v>101</v>
      </c>
      <c r="B15" s="66">
        <f t="shared" si="0"/>
        <v>72.930000000000007</v>
      </c>
      <c r="C15" s="66">
        <f t="shared" si="1"/>
        <v>68.64</v>
      </c>
      <c r="D15" s="66">
        <f t="shared" si="2"/>
        <v>69.87</v>
      </c>
      <c r="E15" s="66">
        <f t="shared" si="3"/>
        <v>77.22</v>
      </c>
      <c r="F15" s="35">
        <f t="shared" si="4"/>
        <v>0</v>
      </c>
      <c r="G15" s="54">
        <v>64.959999999999994</v>
      </c>
      <c r="H15" s="54">
        <v>68.03</v>
      </c>
      <c r="I15" s="54">
        <v>72.930000000000007</v>
      </c>
      <c r="J15" s="54">
        <v>68.64</v>
      </c>
      <c r="K15" s="54">
        <v>69.87</v>
      </c>
      <c r="L15" s="54">
        <v>70.48</v>
      </c>
      <c r="M15" s="54">
        <v>68.64</v>
      </c>
      <c r="N15" s="58">
        <v>71.09</v>
      </c>
      <c r="O15" s="58">
        <v>76</v>
      </c>
      <c r="P15" s="58">
        <v>76</v>
      </c>
      <c r="Q15" s="58">
        <v>66.19</v>
      </c>
      <c r="R15" s="58">
        <v>77.22</v>
      </c>
      <c r="S15" s="58">
        <v>68.64</v>
      </c>
      <c r="T15" s="58">
        <v>69.25</v>
      </c>
      <c r="U15" s="58">
        <v>91.93</v>
      </c>
      <c r="V15" s="53">
        <v>79.19</v>
      </c>
      <c r="W15" s="53">
        <v>128.47999999999999</v>
      </c>
      <c r="X15" s="53">
        <v>76.06</v>
      </c>
      <c r="Y15" s="78">
        <v>87.378640776699029</v>
      </c>
      <c r="Z15" s="78">
        <v>69.514563106796118</v>
      </c>
      <c r="AA15" s="78">
        <v>75.373134328358205</v>
      </c>
      <c r="AB15" s="78">
        <v>63.432835820895527</v>
      </c>
      <c r="AC15" s="79">
        <v>16.022099447513813</v>
      </c>
      <c r="AD15" s="79">
        <v>89.893617021276597</v>
      </c>
      <c r="AE15" s="40"/>
    </row>
    <row r="16" spans="1:31" ht="15.75">
      <c r="A16" s="28" t="s">
        <v>102</v>
      </c>
      <c r="B16" s="66">
        <f t="shared" si="0"/>
        <v>29.92</v>
      </c>
      <c r="C16" s="66">
        <f t="shared" si="1"/>
        <v>44.26</v>
      </c>
      <c r="D16" s="66">
        <f t="shared" si="2"/>
        <v>48</v>
      </c>
      <c r="E16" s="66">
        <f t="shared" si="3"/>
        <v>52.99</v>
      </c>
      <c r="F16" s="35">
        <f t="shared" si="4"/>
        <v>0</v>
      </c>
      <c r="G16" s="54">
        <v>42.39</v>
      </c>
      <c r="H16" s="54">
        <v>44.26</v>
      </c>
      <c r="I16" s="54">
        <v>29.92</v>
      </c>
      <c r="J16" s="54">
        <v>44.26</v>
      </c>
      <c r="K16" s="54">
        <v>48</v>
      </c>
      <c r="L16" s="54">
        <v>46.13</v>
      </c>
      <c r="M16" s="54">
        <v>58.6</v>
      </c>
      <c r="N16" s="58">
        <v>41.77</v>
      </c>
      <c r="O16" s="58">
        <v>49.25</v>
      </c>
      <c r="P16" s="58">
        <v>51.12</v>
      </c>
      <c r="Q16" s="58">
        <v>39.270000000000003</v>
      </c>
      <c r="R16" s="58">
        <v>52.99</v>
      </c>
      <c r="S16" s="58">
        <v>39.270000000000003</v>
      </c>
      <c r="T16" s="58">
        <v>39.9</v>
      </c>
      <c r="U16" s="58">
        <v>41.14</v>
      </c>
      <c r="V16" s="53">
        <v>40.47</v>
      </c>
      <c r="W16" s="53">
        <v>51.03</v>
      </c>
      <c r="X16" s="53">
        <v>29.93</v>
      </c>
      <c r="Y16" s="78">
        <v>74.964028776978424</v>
      </c>
      <c r="Z16" s="78">
        <v>58.561151079136685</v>
      </c>
      <c r="AA16" s="78">
        <v>75.368421052631575</v>
      </c>
      <c r="AB16" s="78">
        <v>61.263157894736842</v>
      </c>
      <c r="AC16" s="79">
        <v>19.91701244813278</v>
      </c>
      <c r="AD16" s="78">
        <v>80</v>
      </c>
      <c r="AE16" s="40"/>
    </row>
    <row r="17" spans="1:31" ht="15.75">
      <c r="A17" s="29" t="s">
        <v>103</v>
      </c>
      <c r="B17" s="66">
        <f t="shared" si="0"/>
        <v>51.87</v>
      </c>
      <c r="C17" s="66">
        <f t="shared" si="1"/>
        <v>56.68</v>
      </c>
      <c r="D17" s="66">
        <f t="shared" si="2"/>
        <v>52.23</v>
      </c>
      <c r="E17" s="66">
        <f t="shared" si="3"/>
        <v>52.41</v>
      </c>
      <c r="F17" s="35">
        <f t="shared" si="4"/>
        <v>0</v>
      </c>
      <c r="G17" s="54">
        <v>60.96</v>
      </c>
      <c r="H17" s="54">
        <v>57.93</v>
      </c>
      <c r="I17" s="54">
        <v>51.87</v>
      </c>
      <c r="J17" s="54">
        <v>56.68</v>
      </c>
      <c r="K17" s="54">
        <v>52.23</v>
      </c>
      <c r="L17" s="54">
        <v>51.69</v>
      </c>
      <c r="M17" s="54">
        <v>31.02</v>
      </c>
      <c r="N17" s="58">
        <v>50.27</v>
      </c>
      <c r="O17" s="58">
        <v>55.08</v>
      </c>
      <c r="P17" s="58">
        <v>55.26</v>
      </c>
      <c r="Q17" s="58">
        <v>47.42</v>
      </c>
      <c r="R17" s="58">
        <v>52.41</v>
      </c>
      <c r="S17" s="58">
        <v>44.39</v>
      </c>
      <c r="T17" s="58">
        <v>43.32</v>
      </c>
      <c r="U17" s="58">
        <v>54.19</v>
      </c>
      <c r="V17" s="53">
        <v>55.2</v>
      </c>
      <c r="W17" s="53">
        <v>73.75</v>
      </c>
      <c r="X17" s="53">
        <v>55.52</v>
      </c>
      <c r="Y17" s="78">
        <v>81.133212778782408</v>
      </c>
      <c r="Z17" s="78">
        <v>50.331525015069325</v>
      </c>
      <c r="AA17" s="78">
        <v>51.929530201342274</v>
      </c>
      <c r="AB17" s="78">
        <v>33.64093959731543</v>
      </c>
      <c r="AC17" s="79">
        <v>22.107081174438687</v>
      </c>
      <c r="AD17" s="79">
        <v>53.504273504273506</v>
      </c>
      <c r="AE17" s="40"/>
    </row>
    <row r="18" spans="1:31" ht="15.75">
      <c r="A18" s="29" t="s">
        <v>104</v>
      </c>
      <c r="B18" s="66">
        <f t="shared" si="0"/>
        <v>82.44</v>
      </c>
      <c r="C18" s="66">
        <f t="shared" si="1"/>
        <v>75.5</v>
      </c>
      <c r="D18" s="66">
        <f t="shared" si="2"/>
        <v>71.62</v>
      </c>
      <c r="E18" s="66">
        <f t="shared" si="3"/>
        <v>74.67</v>
      </c>
      <c r="F18" s="35">
        <f t="shared" si="4"/>
        <v>0</v>
      </c>
      <c r="G18" s="54">
        <v>43.86</v>
      </c>
      <c r="H18" s="54">
        <v>67.180000000000007</v>
      </c>
      <c r="I18" s="54">
        <v>82.44</v>
      </c>
      <c r="J18" s="54">
        <v>75.5</v>
      </c>
      <c r="K18" s="54">
        <v>71.62</v>
      </c>
      <c r="L18" s="54">
        <v>74.39</v>
      </c>
      <c r="M18" s="54">
        <v>67.45</v>
      </c>
      <c r="N18" s="58">
        <v>76.34</v>
      </c>
      <c r="O18" s="58">
        <v>73.28</v>
      </c>
      <c r="P18" s="58">
        <v>73</v>
      </c>
      <c r="Q18" s="58">
        <v>74.39</v>
      </c>
      <c r="R18" s="58">
        <v>74.67</v>
      </c>
      <c r="S18" s="58">
        <v>67.180000000000007</v>
      </c>
      <c r="T18" s="58">
        <v>71.62</v>
      </c>
      <c r="U18" s="58">
        <v>86.33</v>
      </c>
      <c r="V18" s="53">
        <v>59.5</v>
      </c>
      <c r="W18" s="53">
        <v>65.67</v>
      </c>
      <c r="X18" s="53">
        <v>69.55</v>
      </c>
      <c r="Y18" s="78">
        <v>64.276048714479032</v>
      </c>
      <c r="Z18" s="78">
        <v>47.428958051420835</v>
      </c>
      <c r="AA18" s="78">
        <v>51.394052044609658</v>
      </c>
      <c r="AB18" s="78">
        <v>34.293680297397771</v>
      </c>
      <c r="AC18" s="79">
        <v>13.706563706563706</v>
      </c>
      <c r="AD18" s="79">
        <v>49.056603773584904</v>
      </c>
      <c r="AE18" s="40"/>
    </row>
    <row r="19" spans="1:31" ht="15.75">
      <c r="A19" s="29" t="s">
        <v>105</v>
      </c>
      <c r="B19" s="66">
        <f t="shared" si="0"/>
        <v>125.45</v>
      </c>
      <c r="C19" s="66">
        <f t="shared" si="1"/>
        <v>96.62</v>
      </c>
      <c r="D19" s="66">
        <f t="shared" si="2"/>
        <v>99.74</v>
      </c>
      <c r="E19" s="66">
        <f t="shared" si="3"/>
        <v>148.83000000000001</v>
      </c>
      <c r="F19" s="35">
        <f t="shared" si="4"/>
        <v>100</v>
      </c>
      <c r="G19" s="54">
        <v>96.62</v>
      </c>
      <c r="H19" s="54">
        <v>85.71</v>
      </c>
      <c r="I19" s="54">
        <v>125.45</v>
      </c>
      <c r="J19" s="54">
        <v>96.62</v>
      </c>
      <c r="K19" s="54">
        <v>99.74</v>
      </c>
      <c r="L19" s="54">
        <v>89.61</v>
      </c>
      <c r="M19" s="54">
        <v>79.48</v>
      </c>
      <c r="N19" s="58">
        <v>100.52</v>
      </c>
      <c r="O19" s="58">
        <v>110.65</v>
      </c>
      <c r="P19" s="58">
        <v>105.97</v>
      </c>
      <c r="Q19" s="58">
        <v>96.62</v>
      </c>
      <c r="R19" s="58">
        <v>148.83000000000001</v>
      </c>
      <c r="S19" s="58">
        <v>68.569999999999993</v>
      </c>
      <c r="T19" s="58">
        <v>102.86</v>
      </c>
      <c r="U19" s="58">
        <v>115.32</v>
      </c>
      <c r="V19" s="53">
        <v>90.78</v>
      </c>
      <c r="W19" s="53">
        <v>128.16</v>
      </c>
      <c r="X19" s="53">
        <v>78.55</v>
      </c>
      <c r="Y19" s="78">
        <v>88.351254480286741</v>
      </c>
      <c r="Z19" s="78">
        <v>67.562724014336922</v>
      </c>
      <c r="AA19" s="78">
        <v>61.6</v>
      </c>
      <c r="AB19" s="78">
        <v>52</v>
      </c>
      <c r="AC19" s="78">
        <v>23.243243243243246</v>
      </c>
      <c r="AD19" s="78">
        <v>55.26315789473685</v>
      </c>
      <c r="AE19" s="40"/>
    </row>
    <row r="20" spans="1:31" ht="15.75">
      <c r="A20" s="29" t="s">
        <v>106</v>
      </c>
      <c r="B20" s="66">
        <f t="shared" si="0"/>
        <v>88.9</v>
      </c>
      <c r="C20" s="66">
        <f t="shared" si="1"/>
        <v>98</v>
      </c>
      <c r="D20" s="66">
        <f t="shared" si="2"/>
        <v>82.76</v>
      </c>
      <c r="E20" s="66">
        <f t="shared" si="3"/>
        <v>97.21</v>
      </c>
      <c r="F20" s="35">
        <f t="shared" si="4"/>
        <v>50</v>
      </c>
      <c r="G20" s="54">
        <v>96.62</v>
      </c>
      <c r="H20" s="54">
        <v>91.47</v>
      </c>
      <c r="I20" s="54">
        <v>88.9</v>
      </c>
      <c r="J20" s="54">
        <v>98</v>
      </c>
      <c r="K20" s="54">
        <v>82.76</v>
      </c>
      <c r="L20" s="54">
        <v>89.89</v>
      </c>
      <c r="M20" s="54">
        <v>68.11</v>
      </c>
      <c r="N20" s="58">
        <v>91.87</v>
      </c>
      <c r="O20" s="58">
        <v>90.08</v>
      </c>
      <c r="P20" s="58">
        <v>95.03</v>
      </c>
      <c r="Q20" s="58">
        <v>86.72</v>
      </c>
      <c r="R20" s="58">
        <v>97.21</v>
      </c>
      <c r="S20" s="58">
        <v>74.44</v>
      </c>
      <c r="T20" s="58">
        <v>87.91</v>
      </c>
      <c r="U20" s="58">
        <v>110.67</v>
      </c>
      <c r="V20" s="53">
        <v>86.83</v>
      </c>
      <c r="W20" s="53">
        <v>123.42</v>
      </c>
      <c r="X20" s="53">
        <v>73.77</v>
      </c>
      <c r="Y20" s="78">
        <v>88.687534321801209</v>
      </c>
      <c r="Z20" s="78">
        <v>62.493135639758378</v>
      </c>
      <c r="AA20" s="78">
        <v>77.993527508090608</v>
      </c>
      <c r="AB20" s="78">
        <v>47.33009708737864</v>
      </c>
      <c r="AC20" s="78">
        <v>17.532467532467532</v>
      </c>
      <c r="AD20" s="78">
        <v>83.147853736089033</v>
      </c>
      <c r="AE20" s="40"/>
    </row>
    <row r="21" spans="1:31" ht="15.75" customHeight="1">
      <c r="A21" s="29" t="s">
        <v>107</v>
      </c>
      <c r="B21" s="66">
        <f t="shared" si="0"/>
        <v>120.84</v>
      </c>
      <c r="C21" s="66">
        <f t="shared" si="1"/>
        <v>103.21</v>
      </c>
      <c r="D21" s="66">
        <f t="shared" si="2"/>
        <v>95.13</v>
      </c>
      <c r="E21" s="66">
        <f t="shared" si="3"/>
        <v>100.28</v>
      </c>
      <c r="F21" s="35">
        <f t="shared" si="4"/>
        <v>100</v>
      </c>
      <c r="G21" s="54">
        <v>121.95</v>
      </c>
      <c r="H21" s="54">
        <v>101.01</v>
      </c>
      <c r="I21" s="54">
        <v>120.84</v>
      </c>
      <c r="J21" s="54">
        <v>103.21</v>
      </c>
      <c r="K21" s="54">
        <v>95.13</v>
      </c>
      <c r="L21" s="54">
        <v>89.99</v>
      </c>
      <c r="M21" s="54">
        <v>76.77</v>
      </c>
      <c r="N21" s="58">
        <v>96.97</v>
      </c>
      <c r="O21" s="58">
        <v>126.72</v>
      </c>
      <c r="P21" s="58">
        <v>96.97</v>
      </c>
      <c r="Q21" s="58">
        <v>96.97</v>
      </c>
      <c r="R21" s="58">
        <v>100.28</v>
      </c>
      <c r="S21" s="58">
        <v>98.07</v>
      </c>
      <c r="T21" s="58">
        <v>95.13</v>
      </c>
      <c r="U21" s="58">
        <v>131.13</v>
      </c>
      <c r="V21" s="53">
        <v>75.650000000000006</v>
      </c>
      <c r="W21" s="53">
        <v>107.74</v>
      </c>
      <c r="X21" s="53">
        <v>70.08</v>
      </c>
      <c r="Y21" s="78">
        <v>69.199009083402146</v>
      </c>
      <c r="Z21" s="78">
        <v>49.710982658959537</v>
      </c>
      <c r="AA21" s="78">
        <v>64.342857142857142</v>
      </c>
      <c r="AB21" s="78">
        <v>46.171428571428571</v>
      </c>
      <c r="AC21" s="78">
        <v>30.62200956937799</v>
      </c>
      <c r="AD21" s="78">
        <v>68.83720930232559</v>
      </c>
      <c r="AE21" s="40"/>
    </row>
    <row r="22" spans="1:31" ht="15.75" customHeight="1">
      <c r="A22" s="29" t="s">
        <v>108</v>
      </c>
      <c r="B22" s="66">
        <f t="shared" si="0"/>
        <v>113.29</v>
      </c>
      <c r="C22" s="66">
        <f t="shared" si="1"/>
        <v>96.92</v>
      </c>
      <c r="D22" s="66">
        <f t="shared" si="2"/>
        <v>95.24</v>
      </c>
      <c r="E22" s="66">
        <f t="shared" si="3"/>
        <v>104.48</v>
      </c>
      <c r="F22" s="35">
        <f t="shared" si="4"/>
        <v>100</v>
      </c>
      <c r="G22" s="54">
        <v>80.98</v>
      </c>
      <c r="H22" s="54">
        <v>93.15</v>
      </c>
      <c r="I22" s="54">
        <v>113.29</v>
      </c>
      <c r="J22" s="54">
        <v>96.92</v>
      </c>
      <c r="K22" s="54">
        <v>95.24</v>
      </c>
      <c r="L22" s="54">
        <v>94.83</v>
      </c>
      <c r="M22" s="54">
        <v>92.73</v>
      </c>
      <c r="N22" s="58">
        <v>97.76</v>
      </c>
      <c r="O22" s="58">
        <v>100.28</v>
      </c>
      <c r="P22" s="58">
        <v>100.7</v>
      </c>
      <c r="Q22" s="58">
        <v>93.99</v>
      </c>
      <c r="R22" s="58">
        <v>104.48</v>
      </c>
      <c r="S22" s="58">
        <v>87.27</v>
      </c>
      <c r="T22" s="58">
        <v>95.24</v>
      </c>
      <c r="U22" s="58">
        <v>114.55</v>
      </c>
      <c r="V22" s="53">
        <v>90.56</v>
      </c>
      <c r="W22" s="53">
        <v>116.67</v>
      </c>
      <c r="X22" s="53">
        <v>83.58</v>
      </c>
      <c r="Y22" s="78">
        <v>77.342256214149145</v>
      </c>
      <c r="Z22" s="78">
        <v>56.50095602294455</v>
      </c>
      <c r="AA22" s="78">
        <v>64.38356164383562</v>
      </c>
      <c r="AB22" s="78">
        <v>51.643835616438359</v>
      </c>
      <c r="AC22" s="80">
        <v>8.6592178770949726</v>
      </c>
      <c r="AD22" s="80">
        <v>67.029972752043605</v>
      </c>
      <c r="AE22" s="40"/>
    </row>
    <row r="23" spans="1:31" ht="15.75" customHeight="1">
      <c r="A23" s="28" t="s">
        <v>109</v>
      </c>
      <c r="B23" s="66">
        <f t="shared" si="0"/>
        <v>95.54</v>
      </c>
      <c r="C23" s="66">
        <f t="shared" si="1"/>
        <v>79.28</v>
      </c>
      <c r="D23" s="66">
        <f t="shared" si="2"/>
        <v>86.05</v>
      </c>
      <c r="E23" s="66">
        <f t="shared" si="3"/>
        <v>113.83</v>
      </c>
      <c r="F23" s="35">
        <f t="shared" si="4"/>
        <v>50</v>
      </c>
      <c r="G23" s="54">
        <v>74.53</v>
      </c>
      <c r="H23" s="54">
        <v>77.92</v>
      </c>
      <c r="I23" s="54">
        <v>95.54</v>
      </c>
      <c r="J23" s="54">
        <v>79.28</v>
      </c>
      <c r="K23" s="54">
        <v>86.05</v>
      </c>
      <c r="L23" s="54">
        <v>77.239999999999995</v>
      </c>
      <c r="M23" s="54">
        <v>64.37</v>
      </c>
      <c r="N23" s="58">
        <v>98.93</v>
      </c>
      <c r="O23" s="58">
        <v>116.54</v>
      </c>
      <c r="P23" s="58">
        <v>105.03</v>
      </c>
      <c r="Q23" s="58">
        <v>95.54</v>
      </c>
      <c r="R23" s="58">
        <v>113.83</v>
      </c>
      <c r="S23" s="58">
        <v>93.51</v>
      </c>
      <c r="T23" s="58">
        <v>97.57</v>
      </c>
      <c r="U23" s="58">
        <v>134.16</v>
      </c>
      <c r="V23" s="53">
        <v>72.14</v>
      </c>
      <c r="W23" s="53">
        <v>103.81</v>
      </c>
      <c r="X23" s="53">
        <v>59</v>
      </c>
      <c r="Y23" s="78">
        <v>87.869822485207109</v>
      </c>
      <c r="Z23" s="78">
        <v>64.940828402366861</v>
      </c>
      <c r="AA23" s="78">
        <v>57.66990291262136</v>
      </c>
      <c r="AB23" s="78">
        <v>40.776699029126213</v>
      </c>
      <c r="AC23" s="78">
        <v>7.9497907949790791</v>
      </c>
      <c r="AD23" s="78">
        <v>53.061224489795919</v>
      </c>
      <c r="AE23" s="40"/>
    </row>
    <row r="24" spans="1:31" ht="15.75" customHeight="1">
      <c r="A24" s="29" t="s">
        <v>110</v>
      </c>
      <c r="B24" s="66">
        <f t="shared" si="0"/>
        <v>53.71</v>
      </c>
      <c r="C24" s="66">
        <f t="shared" si="1"/>
        <v>58.72</v>
      </c>
      <c r="D24" s="66">
        <f t="shared" si="2"/>
        <v>52.04</v>
      </c>
      <c r="E24" s="66">
        <f t="shared" si="3"/>
        <v>55.71</v>
      </c>
      <c r="F24" s="35">
        <f t="shared" si="4"/>
        <v>0</v>
      </c>
      <c r="G24" s="54">
        <v>57.05</v>
      </c>
      <c r="H24" s="54">
        <v>55.38</v>
      </c>
      <c r="I24" s="54">
        <v>53.71</v>
      </c>
      <c r="J24" s="54">
        <v>58.72</v>
      </c>
      <c r="K24" s="54">
        <v>52.04</v>
      </c>
      <c r="L24" s="54">
        <v>53.71</v>
      </c>
      <c r="M24" s="54">
        <v>37.36</v>
      </c>
      <c r="N24" s="58">
        <v>55.71</v>
      </c>
      <c r="O24" s="58">
        <v>48.37</v>
      </c>
      <c r="P24" s="58">
        <v>49.71</v>
      </c>
      <c r="Q24" s="58">
        <v>41.37</v>
      </c>
      <c r="R24" s="58">
        <v>55.71</v>
      </c>
      <c r="S24" s="58">
        <v>42.04</v>
      </c>
      <c r="T24" s="58">
        <v>51.38</v>
      </c>
      <c r="U24" s="58">
        <v>59.38</v>
      </c>
      <c r="V24" s="53">
        <v>41.44</v>
      </c>
      <c r="W24" s="53">
        <v>60.89</v>
      </c>
      <c r="X24" s="53">
        <v>41.83</v>
      </c>
      <c r="Y24" s="78">
        <v>74.444444444444443</v>
      </c>
      <c r="Z24" s="78">
        <v>43.535353535353529</v>
      </c>
      <c r="AA24" s="78">
        <v>54.506437768240346</v>
      </c>
      <c r="AB24" s="78">
        <v>27.181688125894134</v>
      </c>
      <c r="AC24" s="78">
        <v>14.792899408284024</v>
      </c>
      <c r="AD24" s="78">
        <v>37.752161383285305</v>
      </c>
      <c r="AE24" s="40"/>
    </row>
    <row r="25" spans="1:31" ht="15.75" customHeight="1">
      <c r="A25" s="29" t="s">
        <v>111</v>
      </c>
      <c r="B25" s="66">
        <f t="shared" si="0"/>
        <v>120.66</v>
      </c>
      <c r="C25" s="66">
        <f t="shared" si="1"/>
        <v>109.64</v>
      </c>
      <c r="D25" s="66">
        <f t="shared" si="2"/>
        <v>109.64</v>
      </c>
      <c r="E25" s="66">
        <f t="shared" si="3"/>
        <v>116.25</v>
      </c>
      <c r="F25" s="35">
        <f t="shared" si="4"/>
        <v>100</v>
      </c>
      <c r="G25" s="54">
        <v>100.83</v>
      </c>
      <c r="H25" s="54">
        <v>101.93</v>
      </c>
      <c r="I25" s="54">
        <v>120.66</v>
      </c>
      <c r="J25" s="54">
        <v>109.64</v>
      </c>
      <c r="K25" s="54">
        <v>109.64</v>
      </c>
      <c r="L25" s="54">
        <v>98.62</v>
      </c>
      <c r="M25" s="54">
        <v>88.15</v>
      </c>
      <c r="N25" s="58">
        <v>125.62</v>
      </c>
      <c r="O25" s="58">
        <v>112.95</v>
      </c>
      <c r="P25" s="58">
        <v>112.95</v>
      </c>
      <c r="Q25" s="58">
        <v>96.97</v>
      </c>
      <c r="R25" s="58">
        <v>116.25</v>
      </c>
      <c r="S25" s="58">
        <v>114.05</v>
      </c>
      <c r="T25" s="58">
        <v>121.76</v>
      </c>
      <c r="U25" s="58">
        <v>120.11</v>
      </c>
      <c r="V25" s="53">
        <v>145.44999999999999</v>
      </c>
      <c r="W25" s="53">
        <v>178.66</v>
      </c>
      <c r="X25" s="53">
        <v>97.57</v>
      </c>
      <c r="Y25" s="78">
        <v>95.635673624288415</v>
      </c>
      <c r="Z25" s="78">
        <v>80.265654648956357</v>
      </c>
      <c r="AA25" s="78">
        <v>78.63636363636364</v>
      </c>
      <c r="AB25" s="78">
        <v>64.545454545454547</v>
      </c>
      <c r="AC25" s="79">
        <v>28.865979381443296</v>
      </c>
      <c r="AD25" s="79">
        <v>40.298507462686565</v>
      </c>
      <c r="AE25" s="40"/>
    </row>
    <row r="26" spans="1:31" ht="15.75" customHeight="1">
      <c r="A26" s="29" t="s">
        <v>112</v>
      </c>
      <c r="B26" s="66">
        <f t="shared" si="0"/>
        <v>71.790000000000006</v>
      </c>
      <c r="C26" s="66">
        <f t="shared" si="1"/>
        <v>66.16</v>
      </c>
      <c r="D26" s="66">
        <f t="shared" si="2"/>
        <v>55.6</v>
      </c>
      <c r="E26" s="66">
        <f t="shared" si="3"/>
        <v>68.97</v>
      </c>
      <c r="F26" s="35">
        <f t="shared" si="4"/>
        <v>0</v>
      </c>
      <c r="G26" s="54">
        <v>67.569999999999993</v>
      </c>
      <c r="H26" s="54">
        <v>68.97</v>
      </c>
      <c r="I26" s="54">
        <v>71.790000000000006</v>
      </c>
      <c r="J26" s="54">
        <v>66.16</v>
      </c>
      <c r="K26" s="54">
        <v>55.6</v>
      </c>
      <c r="L26" s="54">
        <v>61.23</v>
      </c>
      <c r="M26" s="54">
        <v>51.38</v>
      </c>
      <c r="N26" s="58">
        <v>61.23</v>
      </c>
      <c r="O26" s="58">
        <v>64.05</v>
      </c>
      <c r="P26" s="58">
        <v>64.75</v>
      </c>
      <c r="Q26" s="58">
        <v>57.01</v>
      </c>
      <c r="R26" s="58">
        <v>68.97</v>
      </c>
      <c r="S26" s="58">
        <v>53.49</v>
      </c>
      <c r="T26" s="58">
        <v>54.9</v>
      </c>
      <c r="U26" s="58">
        <v>87.27</v>
      </c>
      <c r="V26" s="53">
        <v>62.23</v>
      </c>
      <c r="W26" s="53">
        <v>87.58</v>
      </c>
      <c r="X26" s="53">
        <v>63.58</v>
      </c>
      <c r="Y26" s="78">
        <v>77.467411545623833</v>
      </c>
      <c r="Z26" s="78">
        <v>50.465549348230908</v>
      </c>
      <c r="AA26" s="78">
        <v>67.924528301886795</v>
      </c>
      <c r="AB26" s="78">
        <v>47.708894878706197</v>
      </c>
      <c r="AC26" s="78">
        <v>34.42622950819672</v>
      </c>
      <c r="AD26" s="78">
        <v>61.29032258064516</v>
      </c>
      <c r="AE26" s="40"/>
    </row>
    <row r="27" spans="1:31" ht="15.75" customHeight="1">
      <c r="A27" s="29" t="s">
        <v>113</v>
      </c>
      <c r="B27" s="66">
        <f t="shared" si="0"/>
        <v>82.37</v>
      </c>
      <c r="C27" s="66">
        <f t="shared" si="1"/>
        <v>83.12</v>
      </c>
      <c r="D27" s="66">
        <f t="shared" si="2"/>
        <v>77.92</v>
      </c>
      <c r="E27" s="66">
        <f t="shared" si="3"/>
        <v>86.83</v>
      </c>
      <c r="F27" s="35">
        <f t="shared" si="4"/>
        <v>0</v>
      </c>
      <c r="G27" s="54">
        <v>80.89</v>
      </c>
      <c r="H27" s="54">
        <v>79.41</v>
      </c>
      <c r="I27" s="54">
        <v>82.37</v>
      </c>
      <c r="J27" s="54">
        <v>83.12</v>
      </c>
      <c r="K27" s="54">
        <v>77.92</v>
      </c>
      <c r="L27" s="54">
        <v>86.83</v>
      </c>
      <c r="M27" s="54">
        <v>54.92</v>
      </c>
      <c r="N27" s="58">
        <v>67.53</v>
      </c>
      <c r="O27" s="58">
        <v>83.12</v>
      </c>
      <c r="P27" s="58">
        <v>77.180000000000007</v>
      </c>
      <c r="Q27" s="58">
        <v>71.989999999999995</v>
      </c>
      <c r="R27" s="58">
        <v>86.83</v>
      </c>
      <c r="S27" s="58">
        <v>68.27</v>
      </c>
      <c r="T27" s="58">
        <v>74.95</v>
      </c>
      <c r="U27" s="58">
        <v>88.31</v>
      </c>
      <c r="V27" s="53">
        <v>72.73</v>
      </c>
      <c r="W27" s="53">
        <v>88.31</v>
      </c>
      <c r="X27" s="53">
        <v>70.180000000000007</v>
      </c>
      <c r="Y27" s="78">
        <v>83.734939759036138</v>
      </c>
      <c r="Z27" s="78">
        <v>59.23694779116466</v>
      </c>
      <c r="AA27" s="78">
        <v>59.946949602122011</v>
      </c>
      <c r="AB27" s="78">
        <v>42.705570291777192</v>
      </c>
      <c r="AC27" s="78">
        <v>16</v>
      </c>
      <c r="AD27" s="78">
        <v>75.138121546961329</v>
      </c>
      <c r="AE27" s="40"/>
    </row>
    <row r="28" spans="1:31" ht="15.75" customHeight="1" thickBot="1">
      <c r="A28" s="30" t="s">
        <v>114</v>
      </c>
      <c r="B28" s="66">
        <f t="shared" si="0"/>
        <v>106.63</v>
      </c>
      <c r="C28" s="66">
        <f t="shared" si="1"/>
        <v>99.66</v>
      </c>
      <c r="D28" s="66">
        <f t="shared" si="2"/>
        <v>91.05</v>
      </c>
      <c r="E28" s="66">
        <f t="shared" si="3"/>
        <v>102.94</v>
      </c>
      <c r="F28" s="37">
        <f t="shared" si="4"/>
        <v>75</v>
      </c>
      <c r="G28" s="55">
        <v>87.35</v>
      </c>
      <c r="H28" s="55">
        <v>96.38</v>
      </c>
      <c r="I28" s="55">
        <v>106.63</v>
      </c>
      <c r="J28" s="55">
        <v>99.66</v>
      </c>
      <c r="K28" s="55">
        <v>91.05</v>
      </c>
      <c r="L28" s="55">
        <v>94.33</v>
      </c>
      <c r="M28" s="55">
        <v>91.05</v>
      </c>
      <c r="N28" s="58">
        <v>101.3</v>
      </c>
      <c r="O28" s="58">
        <v>102.53</v>
      </c>
      <c r="P28" s="58">
        <v>100.48</v>
      </c>
      <c r="Q28" s="58">
        <v>89.82</v>
      </c>
      <c r="R28" s="58">
        <v>102.94</v>
      </c>
      <c r="S28" s="58">
        <v>93.92</v>
      </c>
      <c r="T28" s="58">
        <v>92.28</v>
      </c>
      <c r="U28" s="58">
        <v>124.27</v>
      </c>
      <c r="V28" s="53">
        <v>86.22</v>
      </c>
      <c r="W28" s="53">
        <v>113.96</v>
      </c>
      <c r="X28" s="53">
        <v>57.63</v>
      </c>
      <c r="Y28" s="78">
        <v>80.353634577603145</v>
      </c>
      <c r="Z28" s="78">
        <v>58.84086444007859</v>
      </c>
      <c r="AA28" s="78">
        <v>64.948453608247419</v>
      </c>
      <c r="AB28" s="78">
        <v>43.943298969072167</v>
      </c>
      <c r="AC28" s="78">
        <v>23.287671232876711</v>
      </c>
      <c r="AD28" s="78">
        <v>61.45552560646901</v>
      </c>
      <c r="AE28" s="40"/>
    </row>
    <row r="29" spans="1:31" ht="19.5" customHeight="1" thickBot="1">
      <c r="A29" s="11" t="s">
        <v>87</v>
      </c>
      <c r="B29" s="51">
        <f>I29</f>
        <v>87.1</v>
      </c>
      <c r="C29" s="72">
        <f>J29</f>
        <v>83.09</v>
      </c>
      <c r="D29" s="51">
        <f>K29</f>
        <v>78.900000000000006</v>
      </c>
      <c r="E29" s="51">
        <f>R29</f>
        <v>88.22</v>
      </c>
      <c r="F29" s="36">
        <f t="shared" si="4"/>
        <v>0</v>
      </c>
      <c r="G29" s="71">
        <v>82.09</v>
      </c>
      <c r="H29" s="71">
        <v>80.400000000000006</v>
      </c>
      <c r="I29" s="71">
        <v>87.1</v>
      </c>
      <c r="J29" s="71">
        <v>83.09</v>
      </c>
      <c r="K29" s="71">
        <v>78.900000000000006</v>
      </c>
      <c r="L29" s="71">
        <v>80.02</v>
      </c>
      <c r="M29" s="71">
        <v>64.59</v>
      </c>
      <c r="N29" s="81">
        <v>81.96</v>
      </c>
      <c r="O29" s="81">
        <v>82.47</v>
      </c>
      <c r="P29" s="81">
        <v>82.19</v>
      </c>
      <c r="Q29" s="81">
        <v>75</v>
      </c>
      <c r="R29" s="81">
        <v>88.22</v>
      </c>
      <c r="S29" s="81">
        <v>71.569999999999993</v>
      </c>
      <c r="T29" s="81">
        <v>79.58</v>
      </c>
      <c r="U29" s="81">
        <v>93.64</v>
      </c>
      <c r="V29" s="52">
        <v>72.819999999999993</v>
      </c>
      <c r="W29" s="52">
        <v>97.3</v>
      </c>
      <c r="X29" s="52">
        <v>61.34</v>
      </c>
      <c r="Y29" s="82">
        <v>78.645933320534965</v>
      </c>
      <c r="Z29" s="82">
        <v>55.919242336980865</v>
      </c>
      <c r="AA29" s="82">
        <v>62.800268396331916</v>
      </c>
      <c r="AB29" s="82">
        <v>44.12435696712145</v>
      </c>
      <c r="AC29" s="82">
        <v>17.034347947500699</v>
      </c>
      <c r="AD29" s="82">
        <v>63.333636611773272</v>
      </c>
      <c r="AE29" s="40"/>
    </row>
    <row r="30" spans="1:31" ht="15.75" customHeight="1">
      <c r="A30" s="12"/>
      <c r="B30" s="13"/>
      <c r="C30" s="13"/>
      <c r="D30" s="13"/>
      <c r="E30" s="13"/>
      <c r="F30" s="14"/>
      <c r="G30" s="15"/>
      <c r="H30" s="15"/>
      <c r="I30" s="15"/>
      <c r="J30" s="15"/>
      <c r="K30" s="15"/>
      <c r="L30" s="15"/>
      <c r="M30" s="15"/>
      <c r="N30" s="16"/>
      <c r="O30" s="16"/>
      <c r="P30" s="16"/>
      <c r="Q30" s="16"/>
      <c r="R30" s="16"/>
      <c r="S30" s="16"/>
      <c r="T30" s="16"/>
      <c r="U30" s="16"/>
      <c r="V30" s="17"/>
      <c r="W30" s="17"/>
      <c r="X30" s="17"/>
      <c r="Y30" s="17"/>
      <c r="Z30" s="17"/>
      <c r="AA30" s="17"/>
      <c r="AB30" s="17"/>
      <c r="AC30" s="18"/>
      <c r="AD30" s="18"/>
    </row>
    <row r="31" spans="1:31" ht="15.75" customHeight="1">
      <c r="A31" s="19" t="s">
        <v>70</v>
      </c>
    </row>
    <row r="32" spans="1:31" ht="15.75" customHeight="1">
      <c r="A32" s="46" t="s">
        <v>118</v>
      </c>
      <c r="B32" s="47"/>
      <c r="C32" s="47"/>
      <c r="G32" s="47"/>
      <c r="H32" s="47"/>
      <c r="I32" s="47"/>
      <c r="J32" s="47"/>
      <c r="K32" s="47"/>
      <c r="L32" s="47"/>
      <c r="M32" s="47"/>
      <c r="N32" s="47"/>
      <c r="O32" s="47"/>
      <c r="P32" s="47"/>
    </row>
    <row r="33" spans="1:16" s="47" customFormat="1" ht="15.75" customHeight="1">
      <c r="A33" s="46" t="s">
        <v>119</v>
      </c>
    </row>
    <row r="34" spans="1:16">
      <c r="A34" s="87" t="s">
        <v>120</v>
      </c>
      <c r="B34" s="47"/>
      <c r="C34" s="20"/>
      <c r="D34" s="23"/>
      <c r="E34" s="20"/>
      <c r="G34" s="41"/>
      <c r="H34" s="40"/>
      <c r="I34" s="40"/>
      <c r="J34" s="40"/>
      <c r="K34" s="40"/>
      <c r="L34" s="40"/>
      <c r="M34" s="40"/>
      <c r="N34" s="40"/>
      <c r="O34" s="40"/>
      <c r="P34" s="40"/>
    </row>
    <row r="35" spans="1:16" ht="15" customHeight="1">
      <c r="A35" s="88" t="s">
        <v>117</v>
      </c>
      <c r="B35" s="88"/>
      <c r="C35" s="88"/>
    </row>
    <row r="37" spans="1:16" ht="15" customHeight="1"/>
  </sheetData>
  <mergeCells count="6">
    <mergeCell ref="A35:C35"/>
    <mergeCell ref="V1:AD1"/>
    <mergeCell ref="A1:A2"/>
    <mergeCell ref="B1:F1"/>
    <mergeCell ref="G1:M1"/>
    <mergeCell ref="N1:U1"/>
  </mergeCells>
  <hyperlinks>
    <hyperlink ref="A31" r:id="rId1" display="Fonte: Programa Nacional de Imunizações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 Estado</vt:lpstr>
      <vt:lpstr>Central</vt:lpstr>
      <vt:lpstr>Metropolitana</vt:lpstr>
      <vt:lpstr>Norte</vt:lpstr>
      <vt:lpstr>Sul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flaviasaibel</dc:creator>
  <cp:lastModifiedBy>daniellelyra</cp:lastModifiedBy>
  <dcterms:created xsi:type="dcterms:W3CDTF">2018-10-23T11:06:27Z</dcterms:created>
  <dcterms:modified xsi:type="dcterms:W3CDTF">2020-12-28T11:57:09Z</dcterms:modified>
</cp:coreProperties>
</file>