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435" yWindow="-270" windowWidth="20730" windowHeight="11145"/>
  </bookViews>
  <sheets>
    <sheet name="Cobertura Estado" sheetId="14" r:id="rId1"/>
    <sheet name="Cobertura Vacinal - Central" sheetId="10" r:id="rId2"/>
    <sheet name="Cobertura Vacinal - Metro" sheetId="11" r:id="rId3"/>
    <sheet name="Cobertura Vacinal - Norte" sheetId="13" r:id="rId4"/>
    <sheet name="Cobertura Vacinal - Sul" sheetId="12" r:id="rId5"/>
  </sheets>
  <calcPr calcId="125725"/>
</workbook>
</file>

<file path=xl/calcChain.xml><?xml version="1.0" encoding="utf-8"?>
<calcChain xmlns="http://schemas.openxmlformats.org/spreadsheetml/2006/main">
  <c r="E3" i="14"/>
  <c r="D3"/>
  <c r="C3"/>
  <c r="B3"/>
  <c r="B21" i="10" l="1"/>
  <c r="C21"/>
  <c r="D21"/>
  <c r="E4"/>
  <c r="E5"/>
  <c r="E6"/>
  <c r="E7"/>
  <c r="E8"/>
  <c r="E9"/>
  <c r="E10"/>
  <c r="E11"/>
  <c r="E12"/>
  <c r="E13"/>
  <c r="F13" s="1"/>
  <c r="E14"/>
  <c r="E15"/>
  <c r="E16"/>
  <c r="E17"/>
  <c r="F17" s="1"/>
  <c r="E18"/>
  <c r="E19"/>
  <c r="E20"/>
  <c r="E21"/>
  <c r="E3"/>
  <c r="D4"/>
  <c r="D5"/>
  <c r="D6"/>
  <c r="D7"/>
  <c r="D8"/>
  <c r="D9"/>
  <c r="D10"/>
  <c r="D11"/>
  <c r="D12"/>
  <c r="D13"/>
  <c r="D14"/>
  <c r="F14" s="1"/>
  <c r="D15"/>
  <c r="D16"/>
  <c r="D17"/>
  <c r="D18"/>
  <c r="D19"/>
  <c r="D20"/>
  <c r="D3"/>
  <c r="C4"/>
  <c r="C5"/>
  <c r="C6"/>
  <c r="C7"/>
  <c r="C8"/>
  <c r="C9"/>
  <c r="C10"/>
  <c r="C11"/>
  <c r="C12"/>
  <c r="C13"/>
  <c r="C14"/>
  <c r="C15"/>
  <c r="C16"/>
  <c r="C17"/>
  <c r="C18"/>
  <c r="C19"/>
  <c r="C3"/>
  <c r="B4"/>
  <c r="B5"/>
  <c r="B6"/>
  <c r="B7"/>
  <c r="F7" s="1"/>
  <c r="B8"/>
  <c r="B9"/>
  <c r="B10"/>
  <c r="B11"/>
  <c r="F11" s="1"/>
  <c r="B12"/>
  <c r="B13"/>
  <c r="B14"/>
  <c r="B15"/>
  <c r="F15" s="1"/>
  <c r="B16"/>
  <c r="B17"/>
  <c r="B18"/>
  <c r="B19"/>
  <c r="B20"/>
  <c r="B3"/>
  <c r="D23" i="11"/>
  <c r="C23"/>
  <c r="B2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B4"/>
  <c r="F4" s="1"/>
  <c r="B5"/>
  <c r="B6"/>
  <c r="B7"/>
  <c r="F7" s="1"/>
  <c r="B8"/>
  <c r="B9"/>
  <c r="B10"/>
  <c r="B11"/>
  <c r="B12"/>
  <c r="B13"/>
  <c r="B14"/>
  <c r="B15"/>
  <c r="F15" s="1"/>
  <c r="B16"/>
  <c r="B17"/>
  <c r="B18"/>
  <c r="B19"/>
  <c r="B20"/>
  <c r="B21"/>
  <c r="B22"/>
  <c r="B3"/>
  <c r="C4"/>
  <c r="C5"/>
  <c r="C6"/>
  <c r="F6" s="1"/>
  <c r="C7"/>
  <c r="C8"/>
  <c r="C9"/>
  <c r="C10"/>
  <c r="F10" s="1"/>
  <c r="C11"/>
  <c r="C12"/>
  <c r="C13"/>
  <c r="C14"/>
  <c r="F14" s="1"/>
  <c r="C15"/>
  <c r="C16"/>
  <c r="C17"/>
  <c r="C18"/>
  <c r="F18" s="1"/>
  <c r="C19"/>
  <c r="C20"/>
  <c r="C21"/>
  <c r="C22"/>
  <c r="E4"/>
  <c r="E5"/>
  <c r="E6"/>
  <c r="E7"/>
  <c r="E8"/>
  <c r="E9"/>
  <c r="E10"/>
  <c r="E11"/>
  <c r="F11" s="1"/>
  <c r="E12"/>
  <c r="F12" s="1"/>
  <c r="E13"/>
  <c r="E14"/>
  <c r="E15"/>
  <c r="E16"/>
  <c r="E17"/>
  <c r="E18"/>
  <c r="E19"/>
  <c r="F19" s="1"/>
  <c r="E20"/>
  <c r="F20" s="1"/>
  <c r="E21"/>
  <c r="E22"/>
  <c r="E23"/>
  <c r="E3"/>
  <c r="D3"/>
  <c r="C3"/>
  <c r="E17" i="13"/>
  <c r="D17"/>
  <c r="C17"/>
  <c r="B17"/>
  <c r="E4"/>
  <c r="E5"/>
  <c r="E6"/>
  <c r="E7"/>
  <c r="E8"/>
  <c r="E9"/>
  <c r="E10"/>
  <c r="E11"/>
  <c r="E12"/>
  <c r="E13"/>
  <c r="E14"/>
  <c r="E15"/>
  <c r="E16"/>
  <c r="E3"/>
  <c r="D4"/>
  <c r="D5"/>
  <c r="D6"/>
  <c r="D7"/>
  <c r="D8"/>
  <c r="D9"/>
  <c r="D10"/>
  <c r="D11"/>
  <c r="D12"/>
  <c r="D13"/>
  <c r="D14"/>
  <c r="D15"/>
  <c r="D16"/>
  <c r="D3"/>
  <c r="C4"/>
  <c r="C5"/>
  <c r="C6"/>
  <c r="C7"/>
  <c r="C8"/>
  <c r="C9"/>
  <c r="C10"/>
  <c r="C11"/>
  <c r="C12"/>
  <c r="C13"/>
  <c r="C14"/>
  <c r="C15"/>
  <c r="C16"/>
  <c r="C3"/>
  <c r="B4"/>
  <c r="B5"/>
  <c r="B6"/>
  <c r="B7"/>
  <c r="F7" s="1"/>
  <c r="B8"/>
  <c r="B9"/>
  <c r="B10"/>
  <c r="B11"/>
  <c r="B12"/>
  <c r="B13"/>
  <c r="B14"/>
  <c r="B15"/>
  <c r="F15" s="1"/>
  <c r="B16"/>
  <c r="B3"/>
  <c r="E29" i="1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3"/>
  <c r="D29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3"/>
  <c r="C29"/>
  <c r="C4"/>
  <c r="C5"/>
  <c r="C6"/>
  <c r="C7"/>
  <c r="C8"/>
  <c r="C9"/>
  <c r="C10"/>
  <c r="C11"/>
  <c r="F11" s="1"/>
  <c r="C12"/>
  <c r="C13"/>
  <c r="C14"/>
  <c r="C15"/>
  <c r="C16"/>
  <c r="C17"/>
  <c r="C18"/>
  <c r="C19"/>
  <c r="F19" s="1"/>
  <c r="C20"/>
  <c r="C21"/>
  <c r="C22"/>
  <c r="F22" s="1"/>
  <c r="C23"/>
  <c r="C24"/>
  <c r="C25"/>
  <c r="C26"/>
  <c r="C27"/>
  <c r="C28"/>
  <c r="C3"/>
  <c r="B29"/>
  <c r="F29" s="1"/>
  <c r="B26"/>
  <c r="B27"/>
  <c r="B28"/>
  <c r="B4"/>
  <c r="B5"/>
  <c r="B6"/>
  <c r="B7"/>
  <c r="B8"/>
  <c r="F8" s="1"/>
  <c r="B9"/>
  <c r="B10"/>
  <c r="B11"/>
  <c r="B12"/>
  <c r="B13"/>
  <c r="B14"/>
  <c r="B15"/>
  <c r="B16"/>
  <c r="B17"/>
  <c r="B18"/>
  <c r="B19"/>
  <c r="B20"/>
  <c r="B21"/>
  <c r="B22"/>
  <c r="B23"/>
  <c r="B24"/>
  <c r="B25"/>
  <c r="B3"/>
  <c r="F11" i="13"/>
  <c r="F10" i="10"/>
  <c r="F19"/>
  <c r="F8" i="11"/>
  <c r="F16"/>
  <c r="F7" i="12"/>
  <c r="F14"/>
  <c r="F15"/>
  <c r="F23"/>
  <c r="F24" l="1"/>
  <c r="F18"/>
  <c r="F10"/>
  <c r="F3"/>
  <c r="F26"/>
  <c r="F6"/>
  <c r="F27"/>
  <c r="F10" i="13"/>
  <c r="F22" i="11"/>
  <c r="F3" i="10"/>
  <c r="F18"/>
  <c r="F6"/>
  <c r="F21"/>
  <c r="F20"/>
  <c r="F9"/>
  <c r="F5"/>
  <c r="F16"/>
  <c r="F8"/>
  <c r="F4"/>
  <c r="F12"/>
  <c r="F23" i="11"/>
  <c r="F21"/>
  <c r="F17"/>
  <c r="F13"/>
  <c r="F9"/>
  <c r="F5"/>
  <c r="F3"/>
  <c r="F17" i="13"/>
  <c r="F16"/>
  <c r="F12"/>
  <c r="F8"/>
  <c r="F4"/>
  <c r="F3"/>
  <c r="F14"/>
  <c r="F6"/>
  <c r="F13"/>
  <c r="F9"/>
  <c r="F5"/>
  <c r="F28" i="12"/>
  <c r="F20"/>
  <c r="F16"/>
  <c r="F12"/>
  <c r="F4"/>
  <c r="F25"/>
  <c r="F21"/>
  <c r="F17"/>
  <c r="F13"/>
  <c r="F9"/>
  <c r="F5"/>
</calcChain>
</file>

<file path=xl/sharedStrings.xml><?xml version="1.0" encoding="utf-8"?>
<sst xmlns="http://schemas.openxmlformats.org/spreadsheetml/2006/main" count="273" uniqueCount="120">
  <si>
    <t>Município</t>
  </si>
  <si>
    <t>Rotavírus Humano</t>
  </si>
  <si>
    <t>Penta</t>
  </si>
  <si>
    <t xml:space="preserve"> Tríplice Viral D1</t>
  </si>
  <si>
    <t xml:space="preserve"> BCG</t>
  </si>
  <si>
    <t>Febre Amarela</t>
  </si>
  <si>
    <t>Hepatite A</t>
  </si>
  <si>
    <t>Afonso Cláudio</t>
  </si>
  <si>
    <t>Brejetuba</t>
  </si>
  <si>
    <t>Cariacica</t>
  </si>
  <si>
    <t>Conceição do Castelo</t>
  </si>
  <si>
    <t>Domingos Martins</t>
  </si>
  <si>
    <t>Fundão</t>
  </si>
  <si>
    <t>Guarapari</t>
  </si>
  <si>
    <t>Ibatiba</t>
  </si>
  <si>
    <t>Itaguaçu</t>
  </si>
  <si>
    <t>Itarana</t>
  </si>
  <si>
    <t>Laranja da Terra</t>
  </si>
  <si>
    <t>Marechal Floriano</t>
  </si>
  <si>
    <t>Santa Leopoldina</t>
  </si>
  <si>
    <t>Santa Maria de Jetibá</t>
  </si>
  <si>
    <t>Santa Teresa</t>
  </si>
  <si>
    <t>Serra</t>
  </si>
  <si>
    <t>Venda Nova do Imigrante</t>
  </si>
  <si>
    <t>Viana</t>
  </si>
  <si>
    <t>Vila Velha</t>
  </si>
  <si>
    <t>Vitória</t>
  </si>
  <si>
    <t>Águia Branca</t>
  </si>
  <si>
    <t>Alto Rio Novo</t>
  </si>
  <si>
    <t>Aracruz</t>
  </si>
  <si>
    <t>Baixo Guandu</t>
  </si>
  <si>
    <t>Colatina</t>
  </si>
  <si>
    <t>Governador Lindenberg</t>
  </si>
  <si>
    <t>Ibiraçu</t>
  </si>
  <si>
    <t>João Neiva</t>
  </si>
  <si>
    <t>Linhares</t>
  </si>
  <si>
    <t>Mantenópolis</t>
  </si>
  <si>
    <t>Marilândia</t>
  </si>
  <si>
    <t>Pancas</t>
  </si>
  <si>
    <t>Rio Bananal</t>
  </si>
  <si>
    <t>São Domingos do Norte</t>
  </si>
  <si>
    <t>São Gabriel da Palha</t>
  </si>
  <si>
    <t>São Roque do Canaã</t>
  </si>
  <si>
    <t>Sooretama</t>
  </si>
  <si>
    <t>Vila Valério</t>
  </si>
  <si>
    <t>Coberturas vacinais das vacinas pactuadas</t>
  </si>
  <si>
    <t>Coberturas vacinais &lt; 1 ano</t>
  </si>
  <si>
    <t>Coberturas vacinais 1 ano</t>
  </si>
  <si>
    <t>Demais coberturas vacinais</t>
  </si>
  <si>
    <t>Pneumocócica</t>
  </si>
  <si>
    <t>Poliomielite</t>
  </si>
  <si>
    <t>Tríplice Viral D1</t>
  </si>
  <si>
    <t>Homogeneidade de cobertura - vacinas pactuadas (%)</t>
  </si>
  <si>
    <t>Meningococo C</t>
  </si>
  <si>
    <t xml:space="preserve"> Pneumocócica (1º ref)</t>
  </si>
  <si>
    <t>Meningococo C (1º ref)</t>
  </si>
  <si>
    <t xml:space="preserve"> Poliomielite (1º ref)</t>
  </si>
  <si>
    <t>Tríplice Viral D2</t>
  </si>
  <si>
    <t>Varicela D1</t>
  </si>
  <si>
    <t xml:space="preserve"> Tríplice Bacteriana (DTP)(1º ref)</t>
  </si>
  <si>
    <t>Poliomielite 4 anos</t>
  </si>
  <si>
    <t xml:space="preserve"> DTP REF     (4 a 6 anos)</t>
  </si>
  <si>
    <t xml:space="preserve"> dTpa gestante</t>
  </si>
  <si>
    <t>HPV* Quadrivalente D1 - Total - Feminino</t>
  </si>
  <si>
    <t>HPV* Quadrivalente D2 - Total - Feminino</t>
  </si>
  <si>
    <t>HPV* Quadrivalente D1 - Total - Masculino</t>
  </si>
  <si>
    <t>HPV* Quadrivalente D2 - Total - Masculino</t>
  </si>
  <si>
    <t>Meningococo* C 11 Anos</t>
  </si>
  <si>
    <t>Meningococo* C 12 Anos</t>
  </si>
  <si>
    <t xml:space="preserve">    REGIONAL</t>
  </si>
  <si>
    <t>Fonte: http://sipni.datasus.gov.br</t>
  </si>
  <si>
    <t xml:space="preserve">               Coberturas vacinais &lt; 1 ano</t>
  </si>
  <si>
    <t xml:space="preserve"> DTP REF     (4 e 6 anos)</t>
  </si>
  <si>
    <t>Água Doce do Norte</t>
  </si>
  <si>
    <t>Barra de São Francisco</t>
  </si>
  <si>
    <t>Boa Esperança</t>
  </si>
  <si>
    <t>Conceição da Barra</t>
  </si>
  <si>
    <t>Ecoporanga</t>
  </si>
  <si>
    <t>Jaguaré</t>
  </si>
  <si>
    <t>Montanha</t>
  </si>
  <si>
    <t>Mucurici</t>
  </si>
  <si>
    <t>Nova Venécia</t>
  </si>
  <si>
    <t>Pedro Canário</t>
  </si>
  <si>
    <t>Pinheiros</t>
  </si>
  <si>
    <t>Ponto Belo</t>
  </si>
  <si>
    <t>São Mateus</t>
  </si>
  <si>
    <t>Vila Pavão</t>
  </si>
  <si>
    <t xml:space="preserve">   REGIONAL</t>
  </si>
  <si>
    <t xml:space="preserve">                     Coberturas vacinais &lt; 1 ano</t>
  </si>
  <si>
    <t>Alegre</t>
  </si>
  <si>
    <t>Alfredo Chaves</t>
  </si>
  <si>
    <t>Anchieta</t>
  </si>
  <si>
    <t>Apiacá</t>
  </si>
  <si>
    <t>Atilio Vivacqua</t>
  </si>
  <si>
    <t>Bom Jesus do Norte</t>
  </si>
  <si>
    <t>Cachoeiro de Itapemirim</t>
  </si>
  <si>
    <t>Castelo</t>
  </si>
  <si>
    <t>Divino de São Lourenço</t>
  </si>
  <si>
    <t>Dores do Rio Preto</t>
  </si>
  <si>
    <t>Guaçuí</t>
  </si>
  <si>
    <t>Ibitirama</t>
  </si>
  <si>
    <t>Iconha</t>
  </si>
  <si>
    <t>Irupi</t>
  </si>
  <si>
    <t>Itapemirim</t>
  </si>
  <si>
    <t>Iúna</t>
  </si>
  <si>
    <t>Jerônimo Monteiro</t>
  </si>
  <si>
    <t>Marataízes</t>
  </si>
  <si>
    <t>Mimoso do Sul</t>
  </si>
  <si>
    <t>Muniz Freire</t>
  </si>
  <si>
    <t>Muqui</t>
  </si>
  <si>
    <t>Piúma</t>
  </si>
  <si>
    <t>Presidente Kennedy</t>
  </si>
  <si>
    <t>Rio Novo do Sul</t>
  </si>
  <si>
    <t>São José do Calçado</t>
  </si>
  <si>
    <t>Vargem Alta</t>
  </si>
  <si>
    <t>Estado</t>
  </si>
  <si>
    <t>Espírito Santo</t>
  </si>
  <si>
    <t>Período avaliado: janeiro a agosto de 2020</t>
  </si>
  <si>
    <t>Em: 21/09/2020</t>
  </si>
  <si>
    <t>* - Série histórica até Agosto de 2020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</si>
</sst>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Trebuchet MS"/>
      <family val="2"/>
    </font>
    <font>
      <b/>
      <sz val="11"/>
      <color rgb="FF000000"/>
      <name val="Calibri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u/>
      <sz val="11"/>
      <color rgb="FF0000FF"/>
      <name val="Calibri"/>
      <family val="2"/>
    </font>
    <font>
      <sz val="8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rebuchet MS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E5DFE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F2DBDB"/>
      </patternFill>
    </fill>
    <fill>
      <patternFill patternType="solid">
        <fgColor theme="6" tint="0.79998168889431442"/>
        <bgColor rgb="FFF2DBDB"/>
      </patternFill>
    </fill>
    <fill>
      <patternFill patternType="solid">
        <fgColor theme="7" tint="0.79998168889431442"/>
        <bgColor rgb="FFE5DFE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rgb="FF000000"/>
      </top>
      <bottom style="medium">
        <color indexed="64"/>
      </bottom>
      <diagonal/>
    </border>
  </borders>
  <cellStyleXfs count="91">
    <xf numFmtId="0" fontId="0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16" applyNumberFormat="0" applyAlignment="0" applyProtection="0"/>
    <xf numFmtId="0" fontId="19" fillId="17" borderId="17" applyNumberFormat="0" applyAlignment="0" applyProtection="0"/>
    <xf numFmtId="0" fontId="20" fillId="17" borderId="16" applyNumberFormat="0" applyAlignment="0" applyProtection="0"/>
    <xf numFmtId="0" fontId="21" fillId="0" borderId="18" applyNumberFormat="0" applyFill="0" applyAlignment="0" applyProtection="0"/>
    <xf numFmtId="0" fontId="22" fillId="18" borderId="19" applyNumberFormat="0" applyAlignment="0" applyProtection="0"/>
    <xf numFmtId="0" fontId="23" fillId="0" borderId="0" applyNumberFormat="0" applyFill="0" applyBorder="0" applyAlignment="0" applyProtection="0"/>
    <xf numFmtId="0" fontId="1" fillId="19" borderId="20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6" fillId="43" borderId="0" applyNumberFormat="0" applyBorder="0" applyAlignment="0" applyProtection="0"/>
    <xf numFmtId="0" fontId="9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19" borderId="2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20" applyNumberFormat="0" applyFont="0" applyAlignment="0" applyProtection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08">
    <xf numFmtId="0" fontId="0" fillId="0" borderId="0" xfId="0"/>
    <xf numFmtId="0" fontId="0" fillId="0" borderId="0" xfId="0" applyBorder="1"/>
    <xf numFmtId="0" fontId="0" fillId="0" borderId="0" xfId="0" applyFont="1" applyBorder="1" applyAlignment="1"/>
    <xf numFmtId="0" fontId="0" fillId="0" borderId="0" xfId="0" applyFont="1" applyAlignment="1"/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wrapText="1"/>
    </xf>
    <xf numFmtId="0" fontId="5" fillId="7" borderId="0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5" borderId="0" xfId="0" applyFont="1" applyFill="1" applyBorder="1" applyAlignment="1">
      <alignment horizontal="left" wrapText="1"/>
    </xf>
    <xf numFmtId="0" fontId="6" fillId="11" borderId="0" xfId="0" applyFont="1" applyFill="1" applyBorder="1" applyAlignment="1">
      <alignment horizontal="center" wrapText="1"/>
    </xf>
    <xf numFmtId="9" fontId="6" fillId="11" borderId="0" xfId="0" applyNumberFormat="1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12" borderId="0" xfId="0" applyFont="1" applyFill="1" applyBorder="1" applyAlignment="1">
      <alignment horizontal="center" wrapText="1"/>
    </xf>
    <xf numFmtId="2" fontId="6" fillId="12" borderId="0" xfId="0" applyNumberFormat="1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/>
    <xf numFmtId="0" fontId="5" fillId="6" borderId="6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Border="1" applyAlignment="1">
      <alignment vertical="justify"/>
    </xf>
    <xf numFmtId="0" fontId="5" fillId="6" borderId="0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5" fillId="6" borderId="7" xfId="0" applyFont="1" applyFill="1" applyBorder="1" applyAlignment="1">
      <alignment horizontal="left" wrapText="1"/>
    </xf>
    <xf numFmtId="0" fontId="5" fillId="6" borderId="8" xfId="0" applyFont="1" applyFill="1" applyBorder="1" applyAlignment="1">
      <alignment horizontal="left" wrapText="1"/>
    </xf>
    <xf numFmtId="0" fontId="5" fillId="6" borderId="9" xfId="0" applyFont="1" applyFill="1" applyBorder="1" applyAlignment="1">
      <alignment horizontal="left" wrapText="1"/>
    </xf>
    <xf numFmtId="0" fontId="5" fillId="6" borderId="10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5" fillId="6" borderId="11" xfId="0" applyFont="1" applyFill="1" applyBorder="1" applyAlignment="1">
      <alignment horizontal="left" wrapText="1"/>
    </xf>
    <xf numFmtId="0" fontId="5" fillId="7" borderId="0" xfId="0" applyNumberFormat="1" applyFont="1" applyFill="1" applyBorder="1" applyAlignment="1">
      <alignment horizontal="center" wrapText="1"/>
    </xf>
    <xf numFmtId="0" fontId="6" fillId="7" borderId="5" xfId="0" applyNumberFormat="1" applyFont="1" applyFill="1" applyBorder="1" applyAlignment="1">
      <alignment horizontal="center" wrapText="1"/>
    </xf>
    <xf numFmtId="0" fontId="5" fillId="44" borderId="0" xfId="0" applyNumberFormat="1" applyFont="1" applyFill="1" applyBorder="1" applyAlignment="1">
      <alignment horizontal="center" vertical="center" wrapText="1"/>
    </xf>
    <xf numFmtId="0" fontId="6" fillId="44" borderId="11" xfId="0" applyNumberFormat="1" applyFont="1" applyFill="1" applyBorder="1" applyAlignment="1">
      <alignment horizontal="center" vertical="center" wrapText="1"/>
    </xf>
    <xf numFmtId="0" fontId="5" fillId="44" borderId="11" xfId="0" applyNumberFormat="1" applyFont="1" applyFill="1" applyBorder="1" applyAlignment="1">
      <alignment horizontal="center" vertical="center" wrapText="1"/>
    </xf>
    <xf numFmtId="0" fontId="6" fillId="7" borderId="11" xfId="0" applyNumberFormat="1" applyFont="1" applyFill="1" applyBorder="1" applyAlignment="1">
      <alignment horizontal="center" wrapText="1"/>
    </xf>
    <xf numFmtId="0" fontId="5" fillId="7" borderId="11" xfId="0" applyNumberFormat="1" applyFont="1" applyFill="1" applyBorder="1" applyAlignment="1">
      <alignment horizontal="center" wrapText="1"/>
    </xf>
    <xf numFmtId="2" fontId="0" fillId="0" borderId="0" xfId="0" applyNumberFormat="1" applyFont="1" applyAlignment="1"/>
    <xf numFmtId="164" fontId="0" fillId="0" borderId="0" xfId="0" applyNumberFormat="1" applyFont="1" applyAlignment="1"/>
    <xf numFmtId="0" fontId="6" fillId="7" borderId="5" xfId="0" applyFont="1" applyFill="1" applyBorder="1" applyAlignment="1">
      <alignment horizontal="center" wrapText="1"/>
    </xf>
    <xf numFmtId="0" fontId="3" fillId="8" borderId="22" xfId="0" applyFont="1" applyFill="1" applyBorder="1" applyAlignment="1">
      <alignment horizontal="center" vertical="center" wrapText="1"/>
    </xf>
    <xf numFmtId="0" fontId="6" fillId="7" borderId="11" xfId="0" applyNumberFormat="1" applyFont="1" applyFill="1" applyBorder="1" applyAlignment="1">
      <alignment horizontal="center" wrapText="1"/>
    </xf>
    <xf numFmtId="2" fontId="6" fillId="10" borderId="11" xfId="0" applyNumberFormat="1" applyFont="1" applyFill="1" applyBorder="1" applyAlignment="1">
      <alignment horizontal="center" wrapText="1"/>
    </xf>
    <xf numFmtId="2" fontId="5" fillId="10" borderId="0" xfId="0" applyNumberFormat="1" applyFont="1" applyFill="1" applyBorder="1" applyAlignment="1">
      <alignment horizontal="center" vertical="center" wrapText="1"/>
    </xf>
    <xf numFmtId="2" fontId="5" fillId="10" borderId="11" xfId="0" applyNumberFormat="1" applyFont="1" applyFill="1" applyBorder="1" applyAlignment="1">
      <alignment horizontal="center" vertical="center" wrapText="1"/>
    </xf>
    <xf numFmtId="0" fontId="6" fillId="8" borderId="1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/>
    <xf numFmtId="2" fontId="6" fillId="10" borderId="5" xfId="0" applyNumberFormat="1" applyFont="1" applyFill="1" applyBorder="1" applyAlignment="1">
      <alignment horizontal="center" wrapText="1"/>
    </xf>
    <xf numFmtId="2" fontId="5" fillId="10" borderId="11" xfId="0" applyNumberFormat="1" applyFont="1" applyFill="1" applyBorder="1" applyAlignment="1">
      <alignment horizontal="center" wrapText="1"/>
    </xf>
    <xf numFmtId="0" fontId="6" fillId="8" borderId="11" xfId="0" applyNumberFormat="1" applyFont="1" applyFill="1" applyBorder="1" applyAlignment="1">
      <alignment horizontal="center" vertical="center" wrapText="1"/>
    </xf>
    <xf numFmtId="2" fontId="5" fillId="10" borderId="6" xfId="0" applyNumberFormat="1" applyFont="1" applyFill="1" applyBorder="1" applyAlignment="1">
      <alignment horizontal="center" wrapText="1"/>
    </xf>
    <xf numFmtId="0" fontId="6" fillId="44" borderId="12" xfId="0" applyNumberFormat="1" applyFont="1" applyFill="1" applyBorder="1" applyAlignment="1">
      <alignment horizontal="center" vertical="center" wrapText="1"/>
    </xf>
    <xf numFmtId="2" fontId="6" fillId="10" borderId="12" xfId="0" applyNumberFormat="1" applyFont="1" applyFill="1" applyBorder="1" applyAlignment="1">
      <alignment horizontal="center" wrapText="1"/>
    </xf>
    <xf numFmtId="2" fontId="5" fillId="10" borderId="0" xfId="0" applyNumberFormat="1" applyFont="1" applyFill="1" applyBorder="1" applyAlignment="1">
      <alignment horizontal="center" wrapText="1"/>
    </xf>
    <xf numFmtId="2" fontId="5" fillId="8" borderId="0" xfId="0" applyNumberFormat="1" applyFont="1" applyFill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center" vertical="center" wrapText="1"/>
    </xf>
    <xf numFmtId="2" fontId="5" fillId="45" borderId="0" xfId="0" applyNumberFormat="1" applyFont="1" applyFill="1" applyBorder="1" applyAlignment="1">
      <alignment horizontal="center" vertical="center" wrapText="1"/>
    </xf>
    <xf numFmtId="2" fontId="5" fillId="45" borderId="11" xfId="0" applyNumberFormat="1" applyFont="1" applyFill="1" applyBorder="1" applyAlignment="1">
      <alignment horizontal="center" vertical="center" wrapText="1"/>
    </xf>
    <xf numFmtId="2" fontId="5" fillId="9" borderId="0" xfId="0" applyNumberFormat="1" applyFont="1" applyFill="1" applyBorder="1" applyAlignment="1">
      <alignment horizontal="center" wrapText="1"/>
    </xf>
    <xf numFmtId="2" fontId="5" fillId="8" borderId="6" xfId="0" applyNumberFormat="1" applyFont="1" applyFill="1" applyBorder="1" applyAlignment="1">
      <alignment horizontal="center" vertical="center" wrapText="1"/>
    </xf>
    <xf numFmtId="2" fontId="5" fillId="9" borderId="11" xfId="0" applyNumberFormat="1" applyFont="1" applyFill="1" applyBorder="1" applyAlignment="1">
      <alignment horizontal="center" wrapText="1"/>
    </xf>
    <xf numFmtId="2" fontId="5" fillId="9" borderId="6" xfId="0" applyNumberFormat="1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9" borderId="11" xfId="0" applyNumberFormat="1" applyFont="1" applyFill="1" applyBorder="1" applyAlignment="1">
      <alignment horizontal="center" wrapText="1"/>
    </xf>
    <xf numFmtId="0" fontId="6" fillId="9" borderId="12" xfId="0" applyFont="1" applyFill="1" applyBorder="1" applyAlignment="1">
      <alignment horizontal="center" wrapText="1"/>
    </xf>
    <xf numFmtId="0" fontId="6" fillId="10" borderId="11" xfId="0" applyFont="1" applyFill="1" applyBorder="1" applyAlignment="1">
      <alignment horizontal="center" wrapText="1"/>
    </xf>
    <xf numFmtId="2" fontId="6" fillId="8" borderId="4" xfId="0" applyNumberFormat="1" applyFont="1" applyFill="1" applyBorder="1" applyAlignment="1">
      <alignment horizontal="center" wrapText="1"/>
    </xf>
    <xf numFmtId="2" fontId="6" fillId="9" borderId="4" xfId="0" applyNumberFormat="1" applyFont="1" applyFill="1" applyBorder="1" applyAlignment="1">
      <alignment horizont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wrapText="1"/>
    </xf>
    <xf numFmtId="2" fontId="5" fillId="44" borderId="0" xfId="0" applyNumberFormat="1" applyFont="1" applyFill="1" applyBorder="1" applyAlignment="1">
      <alignment horizontal="center" vertical="center" wrapText="1"/>
    </xf>
    <xf numFmtId="2" fontId="5" fillId="7" borderId="0" xfId="0" applyNumberFormat="1" applyFont="1" applyFill="1" applyBorder="1" applyAlignment="1">
      <alignment horizontal="center" wrapText="1"/>
    </xf>
    <xf numFmtId="2" fontId="6" fillId="7" borderId="5" xfId="0" applyNumberFormat="1" applyFont="1" applyFill="1" applyBorder="1" applyAlignment="1">
      <alignment horizontal="center" wrapText="1"/>
    </xf>
    <xf numFmtId="2" fontId="5" fillId="7" borderId="11" xfId="0" applyNumberFormat="1" applyFont="1" applyFill="1" applyBorder="1" applyAlignment="1">
      <alignment horizontal="center" wrapText="1"/>
    </xf>
    <xf numFmtId="2" fontId="6" fillId="7" borderId="4" xfId="0" applyNumberFormat="1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vertical="center" wrapText="1"/>
    </xf>
    <xf numFmtId="43" fontId="6" fillId="10" borderId="11" xfId="0" applyNumberFormat="1" applyFont="1" applyFill="1" applyBorder="1" applyAlignment="1">
      <alignment horizontal="center" wrapText="1"/>
    </xf>
    <xf numFmtId="43" fontId="5" fillId="46" borderId="0" xfId="0" applyNumberFormat="1" applyFont="1" applyFill="1" applyBorder="1" applyAlignment="1">
      <alignment horizontal="center" wrapText="1"/>
    </xf>
    <xf numFmtId="43" fontId="6" fillId="46" borderId="12" xfId="0" applyNumberFormat="1" applyFont="1" applyFill="1" applyBorder="1" applyAlignment="1">
      <alignment horizontal="center" wrapText="1"/>
    </xf>
    <xf numFmtId="43" fontId="5" fillId="46" borderId="0" xfId="0" applyNumberFormat="1" applyFont="1" applyFill="1" applyBorder="1" applyAlignment="1">
      <alignment horizontal="center" vertical="center" wrapText="1"/>
    </xf>
    <xf numFmtId="43" fontId="5" fillId="46" borderId="11" xfId="0" applyNumberFormat="1" applyFont="1" applyFill="1" applyBorder="1" applyAlignment="1">
      <alignment horizontal="center" vertical="center" wrapText="1"/>
    </xf>
    <xf numFmtId="43" fontId="30" fillId="47" borderId="0" xfId="0" applyNumberFormat="1" applyFont="1" applyFill="1" applyBorder="1" applyAlignment="1">
      <alignment horizontal="center"/>
    </xf>
    <xf numFmtId="43" fontId="5" fillId="48" borderId="0" xfId="0" applyNumberFormat="1" applyFont="1" applyFill="1" applyBorder="1" applyAlignment="1">
      <alignment horizontal="center"/>
    </xf>
    <xf numFmtId="43" fontId="5" fillId="48" borderId="0" xfId="0" applyNumberFormat="1" applyFont="1" applyFill="1" applyBorder="1" applyAlignment="1">
      <alignment horizontal="center" vertical="center"/>
    </xf>
    <xf numFmtId="43" fontId="30" fillId="47" borderId="0" xfId="0" applyNumberFormat="1" applyFont="1" applyFill="1" applyBorder="1" applyAlignment="1">
      <alignment horizontal="center" vertical="center"/>
    </xf>
    <xf numFmtId="43" fontId="5" fillId="46" borderId="0" xfId="0" applyNumberFormat="1" applyFont="1" applyFill="1" applyBorder="1" applyAlignment="1">
      <alignment horizontal="right" vertical="center" wrapText="1"/>
    </xf>
    <xf numFmtId="43" fontId="6" fillId="10" borderId="5" xfId="0" applyNumberFormat="1" applyFont="1" applyFill="1" applyBorder="1" applyAlignment="1">
      <alignment horizontal="center" vertical="center" wrapText="1"/>
    </xf>
    <xf numFmtId="0" fontId="6" fillId="9" borderId="5" xfId="0" applyNumberFormat="1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2" fontId="6" fillId="10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10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4" fillId="7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91">
    <cellStyle name="20% - Ênfase1" xfId="31" builtinId="30" customBuiltin="1"/>
    <cellStyle name="20% - Ênfase2" xfId="35" builtinId="34" customBuiltin="1"/>
    <cellStyle name="20% - Ênfase3" xfId="39" builtinId="38" customBuiltin="1"/>
    <cellStyle name="20% - Ênfase4" xfId="43" builtinId="42" customBuiltin="1"/>
    <cellStyle name="20% - Ênfase5" xfId="47" builtinId="46" customBuiltin="1"/>
    <cellStyle name="20% - Ênfase6" xfId="51" builtinId="50" customBuiltin="1"/>
    <cellStyle name="40% - Ênfase1" xfId="32" builtinId="31" customBuiltin="1"/>
    <cellStyle name="40% - Ênfase2" xfId="36" builtinId="35" customBuiltin="1"/>
    <cellStyle name="40% - Ênfase3" xfId="40" builtinId="39" customBuiltin="1"/>
    <cellStyle name="40% - Ênfase4" xfId="44" builtinId="43" customBuiltin="1"/>
    <cellStyle name="40% - Ênfase5" xfId="48" builtinId="47" customBuiltin="1"/>
    <cellStyle name="40% - Ênfase6" xfId="52" builtinId="51" customBuiltin="1"/>
    <cellStyle name="60% - Ênfase1" xfId="33" builtinId="32" customBuiltin="1"/>
    <cellStyle name="60% - Ênfase2" xfId="37" builtinId="36" customBuiltin="1"/>
    <cellStyle name="60% - Ênfase3" xfId="41" builtinId="40" customBuiltin="1"/>
    <cellStyle name="60% - Ênfase4" xfId="45" builtinId="44" customBuiltin="1"/>
    <cellStyle name="60% - Ênfase5" xfId="49" builtinId="48" customBuiltin="1"/>
    <cellStyle name="60% - Ênfase6" xfId="53" builtinId="52" customBuiltin="1"/>
    <cellStyle name="Bom" xfId="18" builtinId="26" customBuiltin="1"/>
    <cellStyle name="Cálculo" xfId="23" builtinId="22" customBuiltin="1"/>
    <cellStyle name="Célula de Verificação" xfId="25" builtinId="23" customBuiltin="1"/>
    <cellStyle name="Célula Vinculada" xfId="24" builtinId="24" customBuiltin="1"/>
    <cellStyle name="Ênfase1" xfId="30" builtinId="29" customBuiltin="1"/>
    <cellStyle name="Ênfase2" xfId="34" builtinId="33" customBuiltin="1"/>
    <cellStyle name="Ênfase3" xfId="38" builtinId="37" customBuiltin="1"/>
    <cellStyle name="Ênfase4" xfId="42" builtinId="41" customBuiltin="1"/>
    <cellStyle name="Ênfase5" xfId="46" builtinId="45" customBuiltin="1"/>
    <cellStyle name="Ênfase6" xfId="50" builtinId="49" customBuiltin="1"/>
    <cellStyle name="Entrada" xfId="21" builtinId="20" customBuiltin="1"/>
    <cellStyle name="Incorreto" xfId="19" builtinId="27" customBuiltin="1"/>
    <cellStyle name="Neutra" xfId="20" builtinId="28" customBuiltin="1"/>
    <cellStyle name="Normal" xfId="0" builtinId="0"/>
    <cellStyle name="Normal 10" xfId="60"/>
    <cellStyle name="Normal 11" xfId="64"/>
    <cellStyle name="Normal 12" xfId="67"/>
    <cellStyle name="Normal 13" xfId="70"/>
    <cellStyle name="Normal 14" xfId="78"/>
    <cellStyle name="Normal 14 2" xfId="83"/>
    <cellStyle name="Normal 14 3" xfId="88"/>
    <cellStyle name="Normal 14 4" xfId="86"/>
    <cellStyle name="Normal 15" xfId="80"/>
    <cellStyle name="Normal 16" xfId="85"/>
    <cellStyle name="Normal 16 2" xfId="90"/>
    <cellStyle name="Normal 2" xfId="2"/>
    <cellStyle name="Normal 2 2" xfId="54"/>
    <cellStyle name="Normal 2 2 2" xfId="76"/>
    <cellStyle name="Normal 2 2 2 2" xfId="77"/>
    <cellStyle name="Normal 2 3" xfId="75"/>
    <cellStyle name="Normal 3" xfId="1"/>
    <cellStyle name="Normal 3 2" xfId="6"/>
    <cellStyle name="Normal 3 2 2" xfId="58"/>
    <cellStyle name="Normal 3 3" xfId="74"/>
    <cellStyle name="Normal 3 3 2" xfId="73"/>
    <cellStyle name="Normal 3 4" xfId="79"/>
    <cellStyle name="Normal 3 4 2" xfId="84"/>
    <cellStyle name="Normal 3 4 3" xfId="89"/>
    <cellStyle name="Normal 3 4 4" xfId="87"/>
    <cellStyle name="Normal 4" xfId="4"/>
    <cellStyle name="Normal 5" xfId="7"/>
    <cellStyle name="Normal 6" xfId="9"/>
    <cellStyle name="Normal 7" xfId="11"/>
    <cellStyle name="Normal 8" xfId="55"/>
    <cellStyle name="Normal 8 2" xfId="63"/>
    <cellStyle name="Normal 9" xfId="56"/>
    <cellStyle name="Nota" xfId="27" builtinId="10" customBuiltin="1"/>
    <cellStyle name="Nota 2" xfId="59"/>
    <cellStyle name="Nota 3" xfId="62"/>
    <cellStyle name="Nota 4" xfId="66"/>
    <cellStyle name="Nota 5" xfId="69"/>
    <cellStyle name="Nota 6" xfId="72"/>
    <cellStyle name="Nota 7" xfId="82"/>
    <cellStyle name="Saída" xfId="22" builtinId="21" customBuiltin="1"/>
    <cellStyle name="Separador de milhares 10" xfId="68"/>
    <cellStyle name="Separador de milhares 11" xfId="71"/>
    <cellStyle name="Separador de milhares 12" xfId="81"/>
    <cellStyle name="Separador de milhares 2" xfId="3"/>
    <cellStyle name="Separador de milhares 3" xfId="5"/>
    <cellStyle name="Separador de milhares 4" xfId="8"/>
    <cellStyle name="Separador de milhares 5" xfId="10"/>
    <cellStyle name="Separador de milhares 6" xfId="12"/>
    <cellStyle name="Separador de milhares 7" xfId="57"/>
    <cellStyle name="Separador de milhares 8" xfId="61"/>
    <cellStyle name="Separador de milhares 9" xfId="65"/>
    <cellStyle name="Texto de Aviso" xfId="26" builtinId="11" customBuiltin="1"/>
    <cellStyle name="Texto Explicativo" xfId="28" builtinId="53" customBuiltin="1"/>
    <cellStyle name="Título" xfId="13" builtinId="15" customBuiltin="1"/>
    <cellStyle name="Título 1" xfId="14" builtinId="16" customBuiltin="1"/>
    <cellStyle name="Título 2" xfId="15" builtinId="17" customBuiltin="1"/>
    <cellStyle name="Título 3" xfId="16" builtinId="18" customBuiltin="1"/>
    <cellStyle name="Título 4" xfId="17" builtinId="19" customBuiltin="1"/>
    <cellStyle name="Total" xfId="29" builtinId="25" customBuiltin="1"/>
  </cellStyles>
  <dxfs count="0"/>
  <tableStyles count="0" defaultTableStyle="TableStyleMedium9" defaultPivotStyle="PivotStyleLight16"/>
  <colors>
    <mruColors>
      <color rgb="FFFFE7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ni.datasus.gov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ni.datasus.gov.b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ni.datasus.gov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ni.datasus.gov.b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pni.datasus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showGridLines="0" tabSelected="1" workbookViewId="0">
      <selection activeCell="F21" sqref="F21"/>
    </sheetView>
  </sheetViews>
  <sheetFormatPr defaultRowHeight="15"/>
  <cols>
    <col min="1" max="1" width="25.5703125" customWidth="1"/>
    <col min="2" max="2" width="8.7109375" customWidth="1"/>
    <col min="3" max="3" width="14.140625" customWidth="1"/>
    <col min="4" max="4" width="12.42578125" customWidth="1"/>
    <col min="5" max="5" width="10.28515625" customWidth="1"/>
    <col min="6" max="6" width="21.42578125" customWidth="1"/>
    <col min="7" max="7" width="8.7109375" customWidth="1"/>
    <col min="8" max="8" width="12.140625" customWidth="1"/>
    <col min="9" max="9" width="8.7109375" customWidth="1"/>
    <col min="10" max="10" width="14.42578125" customWidth="1"/>
    <col min="11" max="11" width="14.28515625" customWidth="1"/>
    <col min="12" max="12" width="14.5703125" customWidth="1"/>
    <col min="13" max="13" width="12.140625" customWidth="1"/>
    <col min="14" max="14" width="11.5703125" customWidth="1"/>
    <col min="15" max="15" width="14.140625" customWidth="1"/>
    <col min="16" max="16" width="14.5703125" customWidth="1"/>
    <col min="17" max="17" width="11.85546875" customWidth="1"/>
    <col min="18" max="19" width="8.7109375" customWidth="1"/>
    <col min="20" max="20" width="10.28515625" customWidth="1"/>
    <col min="21" max="21" width="13.140625" customWidth="1"/>
    <col min="22" max="22" width="11.85546875" customWidth="1"/>
    <col min="23" max="23" width="12.85546875" customWidth="1"/>
    <col min="24" max="24" width="10.28515625" customWidth="1"/>
    <col min="25" max="25" width="13.85546875" customWidth="1"/>
    <col min="26" max="26" width="15.28515625" customWidth="1"/>
    <col min="27" max="27" width="13.85546875" customWidth="1"/>
    <col min="28" max="28" width="14.7109375" customWidth="1"/>
    <col min="29" max="29" width="13.28515625" customWidth="1"/>
    <col min="30" max="30" width="13.5703125" customWidth="1"/>
  </cols>
  <sheetData>
    <row r="1" spans="1:30" ht="30" customHeight="1">
      <c r="A1" s="99" t="s">
        <v>115</v>
      </c>
      <c r="B1" s="101" t="s">
        <v>45</v>
      </c>
      <c r="C1" s="102"/>
      <c r="D1" s="102"/>
      <c r="E1" s="102"/>
      <c r="F1" s="102"/>
      <c r="G1" s="103" t="s">
        <v>88</v>
      </c>
      <c r="H1" s="102"/>
      <c r="I1" s="102"/>
      <c r="J1" s="102"/>
      <c r="K1" s="102"/>
      <c r="L1" s="102"/>
      <c r="M1" s="102"/>
      <c r="N1" s="104" t="s">
        <v>47</v>
      </c>
      <c r="O1" s="102"/>
      <c r="P1" s="102"/>
      <c r="Q1" s="102"/>
      <c r="R1" s="102"/>
      <c r="S1" s="102"/>
      <c r="T1" s="102"/>
      <c r="U1" s="102"/>
      <c r="V1" s="98" t="s">
        <v>48</v>
      </c>
      <c r="W1" s="98"/>
      <c r="X1" s="98"/>
      <c r="Y1" s="98"/>
      <c r="Z1" s="98"/>
      <c r="AA1" s="98"/>
      <c r="AB1" s="98"/>
      <c r="AC1" s="98"/>
      <c r="AD1" s="98"/>
    </row>
    <row r="2" spans="1:30" ht="60.75" thickBot="1">
      <c r="A2" s="100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72</v>
      </c>
      <c r="X2" s="7" t="s">
        <v>62</v>
      </c>
      <c r="Y2" s="7" t="s">
        <v>63</v>
      </c>
      <c r="Z2" s="7" t="s">
        <v>64</v>
      </c>
      <c r="AA2" s="7" t="s">
        <v>65</v>
      </c>
      <c r="AB2" s="7" t="s">
        <v>66</v>
      </c>
      <c r="AC2" s="7" t="s">
        <v>67</v>
      </c>
      <c r="AD2" s="7" t="s">
        <v>68</v>
      </c>
    </row>
    <row r="3" spans="1:30" ht="26.25" customHeight="1" thickTop="1" thickBot="1">
      <c r="A3" s="11" t="s">
        <v>116</v>
      </c>
      <c r="B3" s="96">
        <f>I3</f>
        <v>80.31</v>
      </c>
      <c r="C3" s="96">
        <f>J3</f>
        <v>77.430000000000007</v>
      </c>
      <c r="D3" s="96">
        <f>K3</f>
        <v>72.55</v>
      </c>
      <c r="E3" s="96">
        <f>R3</f>
        <v>78.92</v>
      </c>
      <c r="F3" s="42">
        <v>0</v>
      </c>
      <c r="G3" s="43">
        <v>71.59</v>
      </c>
      <c r="H3" s="43">
        <v>73.97</v>
      </c>
      <c r="I3" s="43">
        <v>80.31</v>
      </c>
      <c r="J3" s="43">
        <v>77.430000000000007</v>
      </c>
      <c r="K3" s="43">
        <v>72.55</v>
      </c>
      <c r="L3" s="43">
        <v>75.22</v>
      </c>
      <c r="M3" s="43">
        <v>60.39</v>
      </c>
      <c r="N3" s="93">
        <v>73.89</v>
      </c>
      <c r="O3" s="93">
        <v>72.89</v>
      </c>
      <c r="P3" s="93">
        <v>74.36</v>
      </c>
      <c r="Q3" s="93">
        <v>62.68</v>
      </c>
      <c r="R3" s="93">
        <v>78.92</v>
      </c>
      <c r="S3" s="94">
        <v>62.21</v>
      </c>
      <c r="T3" s="93">
        <v>67</v>
      </c>
      <c r="U3" s="93">
        <v>86.31</v>
      </c>
      <c r="V3" s="95">
        <v>62.21</v>
      </c>
      <c r="W3" s="95">
        <v>89.14</v>
      </c>
      <c r="X3" s="95">
        <v>60.63</v>
      </c>
      <c r="Y3" s="92">
        <v>75.091864686101147</v>
      </c>
      <c r="Z3" s="92">
        <v>50.229940093089553</v>
      </c>
      <c r="AA3" s="92">
        <v>54.875583635225013</v>
      </c>
      <c r="AB3" s="92">
        <v>35.304283030384703</v>
      </c>
      <c r="AC3" s="92">
        <v>13.587400032642401</v>
      </c>
      <c r="AD3" s="92">
        <v>59.153332694580172</v>
      </c>
    </row>
    <row r="4" spans="1:30" ht="15.75">
      <c r="A4" s="12"/>
      <c r="B4" s="13"/>
      <c r="C4" s="13"/>
      <c r="D4" s="13"/>
      <c r="E4" s="13"/>
      <c r="F4" s="14"/>
      <c r="G4" s="15"/>
      <c r="H4" s="15"/>
      <c r="I4" s="15"/>
      <c r="J4" s="15"/>
      <c r="K4" s="15"/>
      <c r="L4" s="15"/>
      <c r="M4" s="15"/>
      <c r="N4" s="16"/>
      <c r="O4" s="16"/>
      <c r="P4" s="16"/>
      <c r="Q4" s="16"/>
      <c r="R4" s="16"/>
      <c r="S4" s="16"/>
      <c r="T4" s="16"/>
      <c r="U4" s="16"/>
      <c r="V4" s="17"/>
      <c r="W4" s="17"/>
      <c r="X4" s="17"/>
      <c r="Y4" s="17"/>
      <c r="Z4" s="17"/>
      <c r="AA4" s="17"/>
      <c r="AB4" s="17"/>
      <c r="AC4" s="18"/>
      <c r="AD4" s="18"/>
    </row>
    <row r="5" spans="1:30">
      <c r="A5" s="19" t="s">
        <v>70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>
      <c r="A6" s="50" t="s">
        <v>117</v>
      </c>
      <c r="B6" s="51"/>
      <c r="C6" s="5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50" customFormat="1">
      <c r="A7" s="50" t="s">
        <v>118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s="50" customFormat="1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>
      <c r="A9" s="97" t="s">
        <v>119</v>
      </c>
      <c r="B9" s="97"/>
    </row>
  </sheetData>
  <mergeCells count="6">
    <mergeCell ref="A9:B9"/>
    <mergeCell ref="V1:AD1"/>
    <mergeCell ref="A1:A2"/>
    <mergeCell ref="B1:F1"/>
    <mergeCell ref="G1:M1"/>
    <mergeCell ref="N1:U1"/>
  </mergeCells>
  <hyperlinks>
    <hyperlink ref="A5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30"/>
  <sheetViews>
    <sheetView showGridLines="0" workbookViewId="0">
      <selection activeCell="Z23" sqref="Z23"/>
    </sheetView>
  </sheetViews>
  <sheetFormatPr defaultColWidth="14.42578125" defaultRowHeight="15"/>
  <cols>
    <col min="1" max="1" width="25.5703125" style="3" customWidth="1"/>
    <col min="2" max="2" width="8.7109375" style="3" customWidth="1"/>
    <col min="3" max="3" width="14.140625" style="3" customWidth="1"/>
    <col min="4" max="4" width="11.7109375" style="3" customWidth="1"/>
    <col min="5" max="5" width="8.7109375" style="3" customWidth="1"/>
    <col min="6" max="6" width="21.42578125" style="3" customWidth="1"/>
    <col min="7" max="7" width="8.7109375" style="3" customWidth="1"/>
    <col min="8" max="8" width="10.7109375" style="3" customWidth="1"/>
    <col min="9" max="9" width="8.7109375" style="3" customWidth="1"/>
    <col min="10" max="10" width="13.28515625" style="3" customWidth="1"/>
    <col min="11" max="11" width="13.140625" style="3" customWidth="1"/>
    <col min="12" max="12" width="13" style="3" customWidth="1"/>
    <col min="13" max="14" width="8.7109375" style="3" customWidth="1"/>
    <col min="15" max="15" width="14.140625" style="3" customWidth="1"/>
    <col min="16" max="16" width="13.85546875" style="3" customWidth="1"/>
    <col min="17" max="17" width="11.85546875" style="3" customWidth="1"/>
    <col min="18" max="18" width="8.7109375" style="3" customWidth="1"/>
    <col min="19" max="20" width="10.28515625" style="3" customWidth="1"/>
    <col min="21" max="21" width="13.140625" style="3" customWidth="1"/>
    <col min="22" max="22" width="11.28515625" style="3" customWidth="1"/>
    <col min="23" max="23" width="11.85546875" style="3" customWidth="1"/>
    <col min="24" max="24" width="10.28515625" style="3" customWidth="1"/>
    <col min="25" max="25" width="14.28515625" style="3" customWidth="1"/>
    <col min="26" max="26" width="13.5703125" style="3" customWidth="1"/>
    <col min="27" max="27" width="13.28515625" style="3" customWidth="1"/>
    <col min="28" max="28" width="13.7109375" style="3" customWidth="1"/>
    <col min="29" max="29" width="12.42578125" style="3" customWidth="1"/>
    <col min="30" max="30" width="12" style="3" customWidth="1"/>
    <col min="31" max="16384" width="14.42578125" style="3"/>
  </cols>
  <sheetData>
    <row r="1" spans="1:30" ht="25.5" customHeight="1">
      <c r="A1" s="99" t="s">
        <v>0</v>
      </c>
      <c r="B1" s="101" t="s">
        <v>45</v>
      </c>
      <c r="C1" s="102"/>
      <c r="D1" s="102"/>
      <c r="E1" s="102"/>
      <c r="F1" s="102"/>
      <c r="G1" s="103" t="s">
        <v>46</v>
      </c>
      <c r="H1" s="102"/>
      <c r="I1" s="102"/>
      <c r="J1" s="102"/>
      <c r="K1" s="102"/>
      <c r="L1" s="102"/>
      <c r="M1" s="102"/>
      <c r="N1" s="104" t="s">
        <v>47</v>
      </c>
      <c r="O1" s="102"/>
      <c r="P1" s="102"/>
      <c r="Q1" s="102"/>
      <c r="R1" s="102"/>
      <c r="S1" s="102"/>
      <c r="T1" s="102"/>
      <c r="U1" s="102"/>
      <c r="V1" s="105" t="s">
        <v>48</v>
      </c>
      <c r="W1" s="105"/>
      <c r="X1" s="105"/>
      <c r="Y1" s="105"/>
      <c r="Z1" s="105"/>
      <c r="AA1" s="105"/>
      <c r="AB1" s="105"/>
      <c r="AC1" s="105"/>
      <c r="AD1" s="105"/>
    </row>
    <row r="2" spans="1:30" ht="62.25" customHeight="1" thickBot="1">
      <c r="A2" s="100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61</v>
      </c>
      <c r="X2" s="7" t="s">
        <v>62</v>
      </c>
      <c r="Y2" s="81" t="s">
        <v>63</v>
      </c>
      <c r="Z2" s="81" t="s">
        <v>64</v>
      </c>
      <c r="AA2" s="81" t="s">
        <v>65</v>
      </c>
      <c r="AB2" s="81" t="s">
        <v>66</v>
      </c>
      <c r="AC2" s="81" t="s">
        <v>67</v>
      </c>
      <c r="AD2" s="81" t="s">
        <v>68</v>
      </c>
    </row>
    <row r="3" spans="1:30" ht="16.5" thickTop="1">
      <c r="A3" s="8" t="s">
        <v>27</v>
      </c>
      <c r="B3" s="77">
        <f>I3</f>
        <v>104.3</v>
      </c>
      <c r="C3" s="77">
        <f>J3</f>
        <v>76.17</v>
      </c>
      <c r="D3" s="77">
        <f>K3</f>
        <v>75</v>
      </c>
      <c r="E3" s="77">
        <f>R3</f>
        <v>93.75</v>
      </c>
      <c r="F3" s="9">
        <f>(COUNTIFS(B3:E3,"&gt;=95")/4*100)</f>
        <v>25</v>
      </c>
      <c r="G3" s="59">
        <v>56.25</v>
      </c>
      <c r="H3" s="59">
        <v>69.14</v>
      </c>
      <c r="I3" s="59">
        <v>104.3</v>
      </c>
      <c r="J3" s="59">
        <v>76.17</v>
      </c>
      <c r="K3" s="59">
        <v>75</v>
      </c>
      <c r="L3" s="59">
        <v>72.66</v>
      </c>
      <c r="M3" s="59">
        <v>80.86</v>
      </c>
      <c r="N3" s="61">
        <v>77.34</v>
      </c>
      <c r="O3" s="61">
        <v>85.55</v>
      </c>
      <c r="P3" s="61">
        <v>91.41</v>
      </c>
      <c r="Q3" s="61">
        <v>76.17</v>
      </c>
      <c r="R3" s="61">
        <v>93.75</v>
      </c>
      <c r="S3" s="61">
        <v>60.94</v>
      </c>
      <c r="T3" s="61">
        <v>71.48</v>
      </c>
      <c r="U3" s="61">
        <v>104.3</v>
      </c>
      <c r="V3" s="58">
        <v>69.569999999999993</v>
      </c>
      <c r="W3" s="58">
        <v>102.17</v>
      </c>
      <c r="X3" s="58">
        <v>80.31</v>
      </c>
      <c r="Y3" s="83">
        <v>71.047227926078023</v>
      </c>
      <c r="Z3" s="83">
        <v>56.468172484599592</v>
      </c>
      <c r="AA3" s="83">
        <v>49.582172701949858</v>
      </c>
      <c r="AB3" s="83">
        <v>39.554317548746518</v>
      </c>
      <c r="AC3" s="83">
        <v>12.941176470588237</v>
      </c>
      <c r="AD3" s="83">
        <v>63.005780346820806</v>
      </c>
    </row>
    <row r="4" spans="1:30" ht="15.75">
      <c r="A4" s="8" t="s">
        <v>28</v>
      </c>
      <c r="B4" s="77">
        <f t="shared" ref="B4:B20" si="0">I4</f>
        <v>136.96</v>
      </c>
      <c r="C4" s="77">
        <f t="shared" ref="C4:C19" si="1">J4</f>
        <v>92.93</v>
      </c>
      <c r="D4" s="77">
        <f t="shared" ref="D4:D20" si="2">K4</f>
        <v>92.93</v>
      </c>
      <c r="E4" s="77">
        <f t="shared" ref="E4:E20" si="3">R4</f>
        <v>105.98</v>
      </c>
      <c r="F4" s="9">
        <f t="shared" ref="F4:F21" si="4">(COUNTIFS(B4:E4,"&gt;=95")/4*100)</f>
        <v>50</v>
      </c>
      <c r="G4" s="59">
        <v>53.8</v>
      </c>
      <c r="H4" s="59">
        <v>91.3</v>
      </c>
      <c r="I4" s="59">
        <v>136.96</v>
      </c>
      <c r="J4" s="59">
        <v>92.93</v>
      </c>
      <c r="K4" s="59">
        <v>92.93</v>
      </c>
      <c r="L4" s="59">
        <v>96.2</v>
      </c>
      <c r="M4" s="59">
        <v>89.67</v>
      </c>
      <c r="N4" s="61">
        <v>66.849999999999994</v>
      </c>
      <c r="O4" s="61">
        <v>105.98</v>
      </c>
      <c r="P4" s="61">
        <v>105.98</v>
      </c>
      <c r="Q4" s="61">
        <v>73.37</v>
      </c>
      <c r="R4" s="61">
        <v>105.98</v>
      </c>
      <c r="S4" s="61">
        <v>71.739999999999995</v>
      </c>
      <c r="T4" s="61">
        <v>71.739999999999995</v>
      </c>
      <c r="U4" s="61">
        <v>132.07</v>
      </c>
      <c r="V4" s="58">
        <v>83.78</v>
      </c>
      <c r="W4" s="58">
        <v>136.49</v>
      </c>
      <c r="X4" s="58">
        <v>72.06</v>
      </c>
      <c r="Y4" s="83">
        <v>95.384615384615387</v>
      </c>
      <c r="Z4" s="83">
        <v>72.820512820512818</v>
      </c>
      <c r="AA4" s="83">
        <v>76.510067114093957</v>
      </c>
      <c r="AB4" s="83">
        <v>60.402684563758392</v>
      </c>
      <c r="AC4" s="83">
        <v>17.857142857142858</v>
      </c>
      <c r="AD4" s="83">
        <v>85.416666666666657</v>
      </c>
    </row>
    <row r="5" spans="1:30" ht="15.75">
      <c r="A5" s="8" t="s">
        <v>29</v>
      </c>
      <c r="B5" s="77">
        <f t="shared" si="0"/>
        <v>63.47</v>
      </c>
      <c r="C5" s="77">
        <f t="shared" si="1"/>
        <v>72.25</v>
      </c>
      <c r="D5" s="77">
        <f t="shared" si="2"/>
        <v>69.61</v>
      </c>
      <c r="E5" s="77">
        <f t="shared" si="3"/>
        <v>69.08</v>
      </c>
      <c r="F5" s="9">
        <f t="shared" si="4"/>
        <v>0</v>
      </c>
      <c r="G5" s="59">
        <v>72.67</v>
      </c>
      <c r="H5" s="59">
        <v>69.5</v>
      </c>
      <c r="I5" s="59">
        <v>63.47</v>
      </c>
      <c r="J5" s="59">
        <v>72.25</v>
      </c>
      <c r="K5" s="59">
        <v>69.61</v>
      </c>
      <c r="L5" s="59">
        <v>72.88</v>
      </c>
      <c r="M5" s="59">
        <v>62.62</v>
      </c>
      <c r="N5" s="61">
        <v>61.67</v>
      </c>
      <c r="O5" s="61">
        <v>70.03</v>
      </c>
      <c r="P5" s="61">
        <v>70.66</v>
      </c>
      <c r="Q5" s="61">
        <v>43.05</v>
      </c>
      <c r="R5" s="61">
        <v>69.08</v>
      </c>
      <c r="S5" s="61">
        <v>52.89</v>
      </c>
      <c r="T5" s="61">
        <v>56.28</v>
      </c>
      <c r="U5" s="61">
        <v>76.16</v>
      </c>
      <c r="V5" s="58">
        <v>39.35</v>
      </c>
      <c r="W5" s="58">
        <v>78.36</v>
      </c>
      <c r="X5" s="58">
        <v>59.45</v>
      </c>
      <c r="Y5" s="83">
        <v>58.594594594594597</v>
      </c>
      <c r="Z5" s="83">
        <v>35.891891891891895</v>
      </c>
      <c r="AA5" s="83">
        <v>42.407407407407405</v>
      </c>
      <c r="AB5" s="83">
        <v>29.475308641975307</v>
      </c>
      <c r="AC5" s="83">
        <v>9.6153846153846168</v>
      </c>
      <c r="AD5" s="83">
        <v>45.739348370927317</v>
      </c>
    </row>
    <row r="6" spans="1:30" ht="15.75">
      <c r="A6" s="8" t="s">
        <v>30</v>
      </c>
      <c r="B6" s="77">
        <f t="shared" si="0"/>
        <v>113.83</v>
      </c>
      <c r="C6" s="77">
        <f t="shared" si="1"/>
        <v>111.7</v>
      </c>
      <c r="D6" s="77">
        <f t="shared" si="2"/>
        <v>98.58</v>
      </c>
      <c r="E6" s="77">
        <f t="shared" si="3"/>
        <v>120.92</v>
      </c>
      <c r="F6" s="9">
        <f t="shared" si="4"/>
        <v>100</v>
      </c>
      <c r="G6" s="59">
        <v>50.35</v>
      </c>
      <c r="H6" s="59">
        <v>108.51</v>
      </c>
      <c r="I6" s="59">
        <v>113.83</v>
      </c>
      <c r="J6" s="59">
        <v>111.7</v>
      </c>
      <c r="K6" s="59">
        <v>98.58</v>
      </c>
      <c r="L6" s="59">
        <v>103.9</v>
      </c>
      <c r="M6" s="59">
        <v>88.3</v>
      </c>
      <c r="N6" s="61">
        <v>98.23</v>
      </c>
      <c r="O6" s="61">
        <v>106.74</v>
      </c>
      <c r="P6" s="61">
        <v>108.51</v>
      </c>
      <c r="Q6" s="61">
        <v>74.47</v>
      </c>
      <c r="R6" s="61">
        <v>120.92</v>
      </c>
      <c r="S6" s="61">
        <v>81.56</v>
      </c>
      <c r="T6" s="61">
        <v>92.91</v>
      </c>
      <c r="U6" s="61">
        <v>114.18</v>
      </c>
      <c r="V6" s="58">
        <v>74.8</v>
      </c>
      <c r="W6" s="58">
        <v>118.67</v>
      </c>
      <c r="X6" s="58">
        <v>82.33</v>
      </c>
      <c r="Y6" s="83">
        <v>70.648683365446374</v>
      </c>
      <c r="Z6" s="83">
        <v>48.811817597944767</v>
      </c>
      <c r="AA6" s="83">
        <v>47.292418772563174</v>
      </c>
      <c r="AB6" s="83">
        <v>37.274368231046935</v>
      </c>
      <c r="AC6" s="83">
        <v>15.700934579439252</v>
      </c>
      <c r="AD6" s="83">
        <v>53.720508166969147</v>
      </c>
    </row>
    <row r="7" spans="1:30" ht="15.75">
      <c r="A7" s="8" t="s">
        <v>31</v>
      </c>
      <c r="B7" s="77">
        <f t="shared" si="0"/>
        <v>5.24</v>
      </c>
      <c r="C7" s="77">
        <f t="shared" si="1"/>
        <v>5.34</v>
      </c>
      <c r="D7" s="77">
        <f t="shared" si="2"/>
        <v>4.8499999999999996</v>
      </c>
      <c r="E7" s="77">
        <f t="shared" si="3"/>
        <v>3.49</v>
      </c>
      <c r="F7" s="9">
        <f t="shared" si="4"/>
        <v>0</v>
      </c>
      <c r="G7" s="59">
        <v>6.99</v>
      </c>
      <c r="H7" s="59">
        <v>5.34</v>
      </c>
      <c r="I7" s="59">
        <v>5.24</v>
      </c>
      <c r="J7" s="59">
        <v>5.34</v>
      </c>
      <c r="K7" s="59">
        <v>4.8499999999999996</v>
      </c>
      <c r="L7" s="59">
        <v>7.08</v>
      </c>
      <c r="M7" s="59">
        <v>3.78</v>
      </c>
      <c r="N7" s="61">
        <v>4.66</v>
      </c>
      <c r="O7" s="61">
        <v>3.78</v>
      </c>
      <c r="P7" s="61">
        <v>5.72</v>
      </c>
      <c r="Q7" s="61">
        <v>4.46</v>
      </c>
      <c r="R7" s="61">
        <v>3.49</v>
      </c>
      <c r="S7" s="61">
        <v>5.43</v>
      </c>
      <c r="T7" s="61">
        <v>6.5</v>
      </c>
      <c r="U7" s="61">
        <v>5.43</v>
      </c>
      <c r="V7" s="58">
        <v>3.63</v>
      </c>
      <c r="W7" s="58">
        <v>5.83</v>
      </c>
      <c r="X7" s="58">
        <v>3.62</v>
      </c>
      <c r="Y7" s="83">
        <v>63.343499809378578</v>
      </c>
      <c r="Z7" s="83">
        <v>43.194815097216924</v>
      </c>
      <c r="AA7" s="83">
        <v>34.009873834338997</v>
      </c>
      <c r="AB7" s="83">
        <v>20.405924300603402</v>
      </c>
      <c r="AC7" s="83">
        <v>0.17094017094017094</v>
      </c>
      <c r="AD7" s="83">
        <v>15.329275041505259</v>
      </c>
    </row>
    <row r="8" spans="1:30" ht="16.5" customHeight="1">
      <c r="A8" s="8" t="s">
        <v>32</v>
      </c>
      <c r="B8" s="77">
        <f t="shared" si="0"/>
        <v>118.22</v>
      </c>
      <c r="C8" s="77">
        <f t="shared" si="1"/>
        <v>100.42</v>
      </c>
      <c r="D8" s="77">
        <f t="shared" si="2"/>
        <v>97.88</v>
      </c>
      <c r="E8" s="77">
        <f t="shared" si="3"/>
        <v>138.56</v>
      </c>
      <c r="F8" s="9">
        <f t="shared" si="4"/>
        <v>100</v>
      </c>
      <c r="G8" s="59">
        <v>53.39</v>
      </c>
      <c r="H8" s="59">
        <v>101.69</v>
      </c>
      <c r="I8" s="59">
        <v>118.22</v>
      </c>
      <c r="J8" s="59">
        <v>100.42</v>
      </c>
      <c r="K8" s="59">
        <v>97.88</v>
      </c>
      <c r="L8" s="59">
        <v>102.97</v>
      </c>
      <c r="M8" s="59">
        <v>96.61</v>
      </c>
      <c r="N8" s="61">
        <v>111.86</v>
      </c>
      <c r="O8" s="61">
        <v>110.59</v>
      </c>
      <c r="P8" s="61">
        <v>111.86</v>
      </c>
      <c r="Q8" s="61">
        <v>92.8</v>
      </c>
      <c r="R8" s="61">
        <v>138.56</v>
      </c>
      <c r="S8" s="61">
        <v>66.099999999999994</v>
      </c>
      <c r="T8" s="61">
        <v>100.42</v>
      </c>
      <c r="U8" s="61">
        <v>146.19</v>
      </c>
      <c r="V8" s="58">
        <v>67.31</v>
      </c>
      <c r="W8" s="58">
        <v>95.19</v>
      </c>
      <c r="X8" s="58">
        <v>110.18</v>
      </c>
      <c r="Y8" s="83">
        <v>76.391554702495199</v>
      </c>
      <c r="Z8" s="83">
        <v>54.510556621881001</v>
      </c>
      <c r="AA8" s="83">
        <v>69.820971867007671</v>
      </c>
      <c r="AB8" s="83">
        <v>47.826086956521742</v>
      </c>
      <c r="AC8" s="83">
        <v>27.472527472527474</v>
      </c>
      <c r="AD8" s="83">
        <v>70.810810810810807</v>
      </c>
    </row>
    <row r="9" spans="1:30" ht="15.75">
      <c r="A9" s="8" t="s">
        <v>33</v>
      </c>
      <c r="B9" s="77">
        <f t="shared" si="0"/>
        <v>117.92</v>
      </c>
      <c r="C9" s="77">
        <f t="shared" si="1"/>
        <v>97.17</v>
      </c>
      <c r="D9" s="77">
        <f t="shared" si="2"/>
        <v>96.23</v>
      </c>
      <c r="E9" s="77">
        <f t="shared" si="3"/>
        <v>94.34</v>
      </c>
      <c r="F9" s="9">
        <f t="shared" si="4"/>
        <v>75</v>
      </c>
      <c r="G9" s="59">
        <v>52.83</v>
      </c>
      <c r="H9" s="59">
        <v>99.06</v>
      </c>
      <c r="I9" s="59">
        <v>117.92</v>
      </c>
      <c r="J9" s="59">
        <v>97.17</v>
      </c>
      <c r="K9" s="59">
        <v>96.23</v>
      </c>
      <c r="L9" s="59">
        <v>94.34</v>
      </c>
      <c r="M9" s="59">
        <v>103.77</v>
      </c>
      <c r="N9" s="61">
        <v>86.79</v>
      </c>
      <c r="O9" s="61">
        <v>91.51</v>
      </c>
      <c r="P9" s="61">
        <v>95.28</v>
      </c>
      <c r="Q9" s="61">
        <v>87.74</v>
      </c>
      <c r="R9" s="61">
        <v>94.34</v>
      </c>
      <c r="S9" s="61">
        <v>92.45</v>
      </c>
      <c r="T9" s="61">
        <v>88.68</v>
      </c>
      <c r="U9" s="61">
        <v>132.08000000000001</v>
      </c>
      <c r="V9" s="58">
        <v>87.66</v>
      </c>
      <c r="W9" s="58">
        <v>122.73</v>
      </c>
      <c r="X9" s="58">
        <v>67.180000000000007</v>
      </c>
      <c r="Y9" s="83">
        <v>68.909090909090907</v>
      </c>
      <c r="Z9" s="83">
        <v>57.63636363636364</v>
      </c>
      <c r="AA9" s="83">
        <v>71.356783919597987</v>
      </c>
      <c r="AB9" s="83">
        <v>53.768844221105525</v>
      </c>
      <c r="AC9" s="83">
        <v>17.741935483870968</v>
      </c>
      <c r="AD9" s="83">
        <v>93.650793650793645</v>
      </c>
    </row>
    <row r="10" spans="1:30" ht="15.75">
      <c r="A10" s="8" t="s">
        <v>34</v>
      </c>
      <c r="B10" s="77">
        <f t="shared" si="0"/>
        <v>92.01</v>
      </c>
      <c r="C10" s="77">
        <f t="shared" si="1"/>
        <v>81.19</v>
      </c>
      <c r="D10" s="77">
        <f t="shared" si="2"/>
        <v>85.05</v>
      </c>
      <c r="E10" s="77">
        <f t="shared" si="3"/>
        <v>82.73</v>
      </c>
      <c r="F10" s="9">
        <f t="shared" si="4"/>
        <v>0</v>
      </c>
      <c r="G10" s="59">
        <v>69.59</v>
      </c>
      <c r="H10" s="59">
        <v>79.64</v>
      </c>
      <c r="I10" s="59">
        <v>92.01</v>
      </c>
      <c r="J10" s="59">
        <v>81.19</v>
      </c>
      <c r="K10" s="59">
        <v>85.05</v>
      </c>
      <c r="L10" s="59">
        <v>81.19</v>
      </c>
      <c r="M10" s="59">
        <v>81.19</v>
      </c>
      <c r="N10" s="61">
        <v>83.51</v>
      </c>
      <c r="O10" s="61">
        <v>79.64</v>
      </c>
      <c r="P10" s="61">
        <v>80.41</v>
      </c>
      <c r="Q10" s="61">
        <v>78.09</v>
      </c>
      <c r="R10" s="61">
        <v>82.73</v>
      </c>
      <c r="S10" s="61">
        <v>77.319999999999993</v>
      </c>
      <c r="T10" s="61">
        <v>78.87</v>
      </c>
      <c r="U10" s="61">
        <v>130.66999999999999</v>
      </c>
      <c r="V10" s="58">
        <v>75</v>
      </c>
      <c r="W10" s="58">
        <v>65.22</v>
      </c>
      <c r="X10" s="58">
        <v>64.489999999999995</v>
      </c>
      <c r="Y10" s="83">
        <v>83.309143686502168</v>
      </c>
      <c r="Z10" s="83">
        <v>63.134978229317852</v>
      </c>
      <c r="AA10" s="83">
        <v>67.46987951807229</v>
      </c>
      <c r="AB10" s="83">
        <v>45.582329317269078</v>
      </c>
      <c r="AC10" s="83">
        <v>11.688311688311687</v>
      </c>
      <c r="AD10" s="83">
        <v>81.25</v>
      </c>
    </row>
    <row r="11" spans="1:30" ht="15.75">
      <c r="A11" s="8" t="s">
        <v>35</v>
      </c>
      <c r="B11" s="77">
        <f t="shared" si="0"/>
        <v>84.81</v>
      </c>
      <c r="C11" s="77">
        <f t="shared" si="1"/>
        <v>78.39</v>
      </c>
      <c r="D11" s="77">
        <f t="shared" si="2"/>
        <v>71.61</v>
      </c>
      <c r="E11" s="77">
        <f t="shared" si="3"/>
        <v>79.099999999999994</v>
      </c>
      <c r="F11" s="9">
        <f t="shared" si="4"/>
        <v>0</v>
      </c>
      <c r="G11" s="59">
        <v>119.27</v>
      </c>
      <c r="H11" s="59">
        <v>75.53</v>
      </c>
      <c r="I11" s="59">
        <v>84.81</v>
      </c>
      <c r="J11" s="59">
        <v>78.39</v>
      </c>
      <c r="K11" s="59">
        <v>71.61</v>
      </c>
      <c r="L11" s="59">
        <v>73.510000000000005</v>
      </c>
      <c r="M11" s="59">
        <v>64.540000000000006</v>
      </c>
      <c r="N11" s="61">
        <v>74.88</v>
      </c>
      <c r="O11" s="61">
        <v>75.53</v>
      </c>
      <c r="P11" s="61">
        <v>73.040000000000006</v>
      </c>
      <c r="Q11" s="61">
        <v>60.92</v>
      </c>
      <c r="R11" s="61">
        <v>79.099999999999994</v>
      </c>
      <c r="S11" s="61">
        <v>65.61</v>
      </c>
      <c r="T11" s="61">
        <v>69.650000000000006</v>
      </c>
      <c r="U11" s="61">
        <v>85.16</v>
      </c>
      <c r="V11" s="58">
        <v>61.59</v>
      </c>
      <c r="W11" s="58">
        <v>83.71</v>
      </c>
      <c r="X11" s="58">
        <v>61.75</v>
      </c>
      <c r="Y11" s="83">
        <v>76.98051126297139</v>
      </c>
      <c r="Z11" s="83">
        <v>47.924576056694505</v>
      </c>
      <c r="AA11" s="83">
        <v>51.609866315194871</v>
      </c>
      <c r="AB11" s="83">
        <v>29.598945584635661</v>
      </c>
      <c r="AC11" s="83">
        <v>19.992469879518072</v>
      </c>
      <c r="AD11" s="83">
        <v>47.673985857834019</v>
      </c>
    </row>
    <row r="12" spans="1:30" ht="15.75">
      <c r="A12" s="8" t="s">
        <v>36</v>
      </c>
      <c r="B12" s="77">
        <f t="shared" si="0"/>
        <v>100.86</v>
      </c>
      <c r="C12" s="77">
        <f t="shared" si="1"/>
        <v>92.24</v>
      </c>
      <c r="D12" s="77">
        <f t="shared" si="2"/>
        <v>93.1</v>
      </c>
      <c r="E12" s="77">
        <f t="shared" si="3"/>
        <v>98.28</v>
      </c>
      <c r="F12" s="9">
        <f t="shared" si="4"/>
        <v>50</v>
      </c>
      <c r="G12" s="59">
        <v>83.62</v>
      </c>
      <c r="H12" s="59">
        <v>90.52</v>
      </c>
      <c r="I12" s="59">
        <v>100.86</v>
      </c>
      <c r="J12" s="59">
        <v>92.24</v>
      </c>
      <c r="K12" s="59">
        <v>93.1</v>
      </c>
      <c r="L12" s="59">
        <v>96.55</v>
      </c>
      <c r="M12" s="59">
        <v>90.52</v>
      </c>
      <c r="N12" s="61">
        <v>86.21</v>
      </c>
      <c r="O12" s="61">
        <v>89.66</v>
      </c>
      <c r="P12" s="61">
        <v>97.41</v>
      </c>
      <c r="Q12" s="61">
        <v>75</v>
      </c>
      <c r="R12" s="61">
        <v>98.28</v>
      </c>
      <c r="S12" s="61">
        <v>82.76</v>
      </c>
      <c r="T12" s="61">
        <v>83.62</v>
      </c>
      <c r="U12" s="61">
        <v>92.24</v>
      </c>
      <c r="V12" s="58">
        <v>75.8</v>
      </c>
      <c r="W12" s="58">
        <v>90.96</v>
      </c>
      <c r="X12" s="58">
        <v>106.76</v>
      </c>
      <c r="Y12" s="83">
        <v>74.454428754813904</v>
      </c>
      <c r="Z12" s="83">
        <v>55.604257983719471</v>
      </c>
      <c r="AA12" s="83">
        <v>63.458110516934042</v>
      </c>
      <c r="AB12" s="83">
        <v>45.632798573975045</v>
      </c>
      <c r="AC12" s="83">
        <v>17.883211678832119</v>
      </c>
      <c r="AD12" s="83">
        <v>62.056737588652474</v>
      </c>
    </row>
    <row r="13" spans="1:30" ht="15.75">
      <c r="A13" s="8" t="s">
        <v>37</v>
      </c>
      <c r="B13" s="77">
        <f t="shared" si="0"/>
        <v>132.69</v>
      </c>
      <c r="C13" s="77">
        <f t="shared" si="1"/>
        <v>115.38</v>
      </c>
      <c r="D13" s="77">
        <f t="shared" si="2"/>
        <v>102.69</v>
      </c>
      <c r="E13" s="77">
        <f t="shared" si="3"/>
        <v>126.92</v>
      </c>
      <c r="F13" s="9">
        <f t="shared" si="4"/>
        <v>100</v>
      </c>
      <c r="G13" s="59">
        <v>85.38</v>
      </c>
      <c r="H13" s="59">
        <v>111.92</v>
      </c>
      <c r="I13" s="59">
        <v>132.69</v>
      </c>
      <c r="J13" s="59">
        <v>115.38</v>
      </c>
      <c r="K13" s="59">
        <v>102.69</v>
      </c>
      <c r="L13" s="59">
        <v>109.62</v>
      </c>
      <c r="M13" s="59">
        <v>105</v>
      </c>
      <c r="N13" s="61">
        <v>115.38</v>
      </c>
      <c r="O13" s="61">
        <v>115.38</v>
      </c>
      <c r="P13" s="61">
        <v>115.38</v>
      </c>
      <c r="Q13" s="61">
        <v>121.15</v>
      </c>
      <c r="R13" s="61">
        <v>126.92</v>
      </c>
      <c r="S13" s="61">
        <v>115.38</v>
      </c>
      <c r="T13" s="61">
        <v>118.85</v>
      </c>
      <c r="U13" s="61">
        <v>162.69</v>
      </c>
      <c r="V13" s="58">
        <v>105.12</v>
      </c>
      <c r="W13" s="58">
        <v>145.28</v>
      </c>
      <c r="X13" s="58">
        <v>126.32</v>
      </c>
      <c r="Y13" s="83">
        <v>90.448343079922026</v>
      </c>
      <c r="Z13" s="83">
        <v>69.980506822612085</v>
      </c>
      <c r="AA13" s="83">
        <v>79.436619718309871</v>
      </c>
      <c r="AB13" s="83">
        <v>60</v>
      </c>
      <c r="AC13" s="83">
        <v>20.348837209302324</v>
      </c>
      <c r="AD13" s="83">
        <v>93.258426966292134</v>
      </c>
    </row>
    <row r="14" spans="1:30" ht="15.75">
      <c r="A14" s="8" t="s">
        <v>38</v>
      </c>
      <c r="B14" s="77">
        <f t="shared" si="0"/>
        <v>60.14</v>
      </c>
      <c r="C14" s="77">
        <f t="shared" si="1"/>
        <v>45.27</v>
      </c>
      <c r="D14" s="77">
        <f t="shared" si="2"/>
        <v>38.51</v>
      </c>
      <c r="E14" s="77">
        <f t="shared" si="3"/>
        <v>55.41</v>
      </c>
      <c r="F14" s="9">
        <f t="shared" si="4"/>
        <v>0</v>
      </c>
      <c r="G14" s="59">
        <v>17.57</v>
      </c>
      <c r="H14" s="59">
        <v>42.57</v>
      </c>
      <c r="I14" s="59">
        <v>60.14</v>
      </c>
      <c r="J14" s="59">
        <v>45.27</v>
      </c>
      <c r="K14" s="59">
        <v>38.51</v>
      </c>
      <c r="L14" s="59">
        <v>51.35</v>
      </c>
      <c r="M14" s="59">
        <v>47.97</v>
      </c>
      <c r="N14" s="61">
        <v>49.32</v>
      </c>
      <c r="O14" s="61">
        <v>52.7</v>
      </c>
      <c r="P14" s="61">
        <v>60.81</v>
      </c>
      <c r="Q14" s="61">
        <v>42.57</v>
      </c>
      <c r="R14" s="61">
        <v>55.41</v>
      </c>
      <c r="S14" s="61">
        <v>60.81</v>
      </c>
      <c r="T14" s="61">
        <v>56.08</v>
      </c>
      <c r="U14" s="61">
        <v>61.49</v>
      </c>
      <c r="V14" s="58">
        <v>23.04</v>
      </c>
      <c r="W14" s="58">
        <v>41.11</v>
      </c>
      <c r="X14" s="58">
        <v>41.22</v>
      </c>
      <c r="Y14" s="83">
        <v>52.871621621621621</v>
      </c>
      <c r="Z14" s="83">
        <v>40.878378378378379</v>
      </c>
      <c r="AA14" s="83">
        <v>44.367816091954019</v>
      </c>
      <c r="AB14" s="83">
        <v>37.126436781609193</v>
      </c>
      <c r="AC14" s="83">
        <v>6.4285714285714279</v>
      </c>
      <c r="AD14" s="83">
        <v>60.705882352941174</v>
      </c>
    </row>
    <row r="15" spans="1:30" ht="15.75">
      <c r="A15" s="8" t="s">
        <v>39</v>
      </c>
      <c r="B15" s="77">
        <f t="shared" si="0"/>
        <v>91.34</v>
      </c>
      <c r="C15" s="77">
        <f t="shared" si="1"/>
        <v>160.4</v>
      </c>
      <c r="D15" s="77">
        <f t="shared" si="2"/>
        <v>135.15</v>
      </c>
      <c r="E15" s="77">
        <f t="shared" si="3"/>
        <v>176.73</v>
      </c>
      <c r="F15" s="9">
        <f t="shared" si="4"/>
        <v>75</v>
      </c>
      <c r="G15" s="59">
        <v>29.7</v>
      </c>
      <c r="H15" s="59">
        <v>159.65</v>
      </c>
      <c r="I15" s="59">
        <v>91.34</v>
      </c>
      <c r="J15" s="59">
        <v>160.4</v>
      </c>
      <c r="K15" s="59">
        <v>135.15</v>
      </c>
      <c r="L15" s="59">
        <v>158.91</v>
      </c>
      <c r="M15" s="59">
        <v>143.32</v>
      </c>
      <c r="N15" s="61">
        <v>155.94</v>
      </c>
      <c r="O15" s="61">
        <v>152.97</v>
      </c>
      <c r="P15" s="61">
        <v>150.74</v>
      </c>
      <c r="Q15" s="61">
        <v>120.3</v>
      </c>
      <c r="R15" s="61">
        <v>176.73</v>
      </c>
      <c r="S15" s="61">
        <v>125.5</v>
      </c>
      <c r="T15" s="61">
        <v>150</v>
      </c>
      <c r="U15" s="61">
        <v>156.68</v>
      </c>
      <c r="V15" s="58">
        <v>104.24</v>
      </c>
      <c r="W15" s="58">
        <v>122.67</v>
      </c>
      <c r="X15" s="58">
        <v>110.2</v>
      </c>
      <c r="Y15" s="83">
        <v>92.236384704519111</v>
      </c>
      <c r="Z15" s="83">
        <v>71.263035921205102</v>
      </c>
      <c r="AA15" s="83">
        <v>71.36150234741784</v>
      </c>
      <c r="AB15" s="83">
        <v>57.589984350547731</v>
      </c>
      <c r="AC15" s="83">
        <v>78.787878787878782</v>
      </c>
      <c r="AD15" s="83">
        <v>97.719869706840385</v>
      </c>
    </row>
    <row r="16" spans="1:30" ht="17.25" customHeight="1">
      <c r="A16" s="8" t="s">
        <v>40</v>
      </c>
      <c r="B16" s="77">
        <f t="shared" si="0"/>
        <v>116.67</v>
      </c>
      <c r="C16" s="77">
        <f t="shared" si="1"/>
        <v>77.27</v>
      </c>
      <c r="D16" s="77">
        <f t="shared" si="2"/>
        <v>81.819999999999993</v>
      </c>
      <c r="E16" s="77">
        <f t="shared" si="3"/>
        <v>86.36</v>
      </c>
      <c r="F16" s="9">
        <f t="shared" si="4"/>
        <v>25</v>
      </c>
      <c r="G16" s="59">
        <v>28.79</v>
      </c>
      <c r="H16" s="59">
        <v>77.27</v>
      </c>
      <c r="I16" s="59">
        <v>116.67</v>
      </c>
      <c r="J16" s="59">
        <v>77.27</v>
      </c>
      <c r="K16" s="59">
        <v>81.819999999999993</v>
      </c>
      <c r="L16" s="59">
        <v>68.180000000000007</v>
      </c>
      <c r="M16" s="59">
        <v>92.42</v>
      </c>
      <c r="N16" s="61">
        <v>100</v>
      </c>
      <c r="O16" s="61">
        <v>86.36</v>
      </c>
      <c r="P16" s="61">
        <v>86.36</v>
      </c>
      <c r="Q16" s="61">
        <v>95.45</v>
      </c>
      <c r="R16" s="61">
        <v>86.36</v>
      </c>
      <c r="S16" s="61">
        <v>87.88</v>
      </c>
      <c r="T16" s="61">
        <v>87.88</v>
      </c>
      <c r="U16" s="61">
        <v>143.94</v>
      </c>
      <c r="V16" s="58">
        <v>94.95</v>
      </c>
      <c r="W16" s="58">
        <v>147.25</v>
      </c>
      <c r="X16" s="58">
        <v>87.36</v>
      </c>
      <c r="Y16" s="83">
        <v>86.764705882352942</v>
      </c>
      <c r="Z16" s="83">
        <v>67.941176470588232</v>
      </c>
      <c r="AA16" s="83">
        <v>77.777777777777786</v>
      </c>
      <c r="AB16" s="83">
        <v>56.56565656565656</v>
      </c>
      <c r="AC16" s="83">
        <v>27.692307692307693</v>
      </c>
      <c r="AD16" s="83">
        <v>94.73684210526315</v>
      </c>
    </row>
    <row r="17" spans="1:30" ht="15.75">
      <c r="A17" s="8" t="s">
        <v>41</v>
      </c>
      <c r="B17" s="77">
        <f t="shared" si="0"/>
        <v>95.12</v>
      </c>
      <c r="C17" s="77">
        <f t="shared" si="1"/>
        <v>83.41</v>
      </c>
      <c r="D17" s="77">
        <f t="shared" si="2"/>
        <v>76.099999999999994</v>
      </c>
      <c r="E17" s="77">
        <f t="shared" si="3"/>
        <v>93.29</v>
      </c>
      <c r="F17" s="9">
        <f t="shared" si="4"/>
        <v>25</v>
      </c>
      <c r="G17" s="59">
        <v>64.02</v>
      </c>
      <c r="H17" s="59">
        <v>81.95</v>
      </c>
      <c r="I17" s="59">
        <v>95.12</v>
      </c>
      <c r="J17" s="59">
        <v>83.41</v>
      </c>
      <c r="K17" s="59">
        <v>76.099999999999994</v>
      </c>
      <c r="L17" s="59">
        <v>80.12</v>
      </c>
      <c r="M17" s="59">
        <v>80.849999999999994</v>
      </c>
      <c r="N17" s="61">
        <v>82.68</v>
      </c>
      <c r="O17" s="61">
        <v>83.78</v>
      </c>
      <c r="P17" s="61">
        <v>85.61</v>
      </c>
      <c r="Q17" s="61">
        <v>79.02</v>
      </c>
      <c r="R17" s="61">
        <v>93.29</v>
      </c>
      <c r="S17" s="61">
        <v>81.95</v>
      </c>
      <c r="T17" s="61">
        <v>79.760000000000005</v>
      </c>
      <c r="U17" s="61">
        <v>108.29</v>
      </c>
      <c r="V17" s="58">
        <v>64.180000000000007</v>
      </c>
      <c r="W17" s="58">
        <v>91.49</v>
      </c>
      <c r="X17" s="58">
        <v>78.959999999999994</v>
      </c>
      <c r="Y17" s="83">
        <v>70.603337612323486</v>
      </c>
      <c r="Z17" s="83">
        <v>45.827984595635428</v>
      </c>
      <c r="AA17" s="83">
        <v>54.640069384215096</v>
      </c>
      <c r="AB17" s="83">
        <v>31.569817866435386</v>
      </c>
      <c r="AC17" s="83">
        <v>16.326530612244898</v>
      </c>
      <c r="AD17" s="83">
        <v>67.3249551166966</v>
      </c>
    </row>
    <row r="18" spans="1:30" ht="15.75">
      <c r="A18" s="8" t="s">
        <v>42</v>
      </c>
      <c r="B18" s="77">
        <f t="shared" si="0"/>
        <v>96.32</v>
      </c>
      <c r="C18" s="77">
        <f t="shared" si="1"/>
        <v>72.63</v>
      </c>
      <c r="D18" s="77">
        <f t="shared" si="2"/>
        <v>56.84</v>
      </c>
      <c r="E18" s="77">
        <f t="shared" si="3"/>
        <v>90</v>
      </c>
      <c r="F18" s="9">
        <f t="shared" si="4"/>
        <v>25</v>
      </c>
      <c r="G18" s="59">
        <v>23.68</v>
      </c>
      <c r="H18" s="59">
        <v>71.05</v>
      </c>
      <c r="I18" s="59">
        <v>96.32</v>
      </c>
      <c r="J18" s="59">
        <v>72.63</v>
      </c>
      <c r="K18" s="59">
        <v>56.84</v>
      </c>
      <c r="L18" s="59">
        <v>67.89</v>
      </c>
      <c r="M18" s="59">
        <v>82.11</v>
      </c>
      <c r="N18" s="61">
        <v>58.42</v>
      </c>
      <c r="O18" s="61">
        <v>90</v>
      </c>
      <c r="P18" s="61">
        <v>90</v>
      </c>
      <c r="Q18" s="61">
        <v>55.26</v>
      </c>
      <c r="R18" s="61">
        <v>90</v>
      </c>
      <c r="S18" s="61">
        <v>56.84</v>
      </c>
      <c r="T18" s="61">
        <v>60</v>
      </c>
      <c r="U18" s="61">
        <v>94.74</v>
      </c>
      <c r="V18" s="58">
        <v>57.04</v>
      </c>
      <c r="W18" s="58">
        <v>85.56</v>
      </c>
      <c r="X18" s="58">
        <v>71.13</v>
      </c>
      <c r="Y18" s="83">
        <v>69.75425330812854</v>
      </c>
      <c r="Z18" s="83">
        <v>58.034026465028354</v>
      </c>
      <c r="AA18" s="83">
        <v>58.630136986301373</v>
      </c>
      <c r="AB18" s="83">
        <v>47.12328767123288</v>
      </c>
      <c r="AC18" s="83">
        <v>13.559322033898304</v>
      </c>
      <c r="AD18" s="83">
        <v>88.39779005524862</v>
      </c>
    </row>
    <row r="19" spans="1:30" ht="15.75">
      <c r="A19" s="8" t="s">
        <v>43</v>
      </c>
      <c r="B19" s="77">
        <f t="shared" si="0"/>
        <v>16.14</v>
      </c>
      <c r="C19" s="77">
        <f t="shared" si="1"/>
        <v>15.82</v>
      </c>
      <c r="D19" s="77">
        <f t="shared" si="2"/>
        <v>10.130000000000001</v>
      </c>
      <c r="E19" s="77">
        <f t="shared" si="3"/>
        <v>20.89</v>
      </c>
      <c r="F19" s="9">
        <f t="shared" si="4"/>
        <v>0</v>
      </c>
      <c r="G19" s="59">
        <v>0</v>
      </c>
      <c r="H19" s="59">
        <v>15.19</v>
      </c>
      <c r="I19" s="59">
        <v>16.14</v>
      </c>
      <c r="J19" s="59">
        <v>15.82</v>
      </c>
      <c r="K19" s="59">
        <v>10.130000000000001</v>
      </c>
      <c r="L19" s="59">
        <v>16.14</v>
      </c>
      <c r="M19" s="59">
        <v>9.18</v>
      </c>
      <c r="N19" s="61">
        <v>11.39</v>
      </c>
      <c r="O19" s="61">
        <v>17.09</v>
      </c>
      <c r="P19" s="61">
        <v>17.72</v>
      </c>
      <c r="Q19" s="61">
        <v>10.44</v>
      </c>
      <c r="R19" s="61">
        <v>20.89</v>
      </c>
      <c r="S19" s="61">
        <v>14.56</v>
      </c>
      <c r="T19" s="61">
        <v>17.41</v>
      </c>
      <c r="U19" s="61">
        <v>19.940000000000001</v>
      </c>
      <c r="V19" s="58">
        <v>8.3000000000000007</v>
      </c>
      <c r="W19" s="58">
        <v>18.829999999999998</v>
      </c>
      <c r="X19" s="58">
        <v>3.63</v>
      </c>
      <c r="Y19" s="83">
        <v>87.024901703800779</v>
      </c>
      <c r="Z19" s="83">
        <v>52.490170380078638</v>
      </c>
      <c r="AA19" s="83">
        <v>58.794466403162062</v>
      </c>
      <c r="AB19" s="83">
        <v>37.944664031620547</v>
      </c>
      <c r="AC19" s="83">
        <v>0.58365758754863817</v>
      </c>
      <c r="AD19" s="83">
        <v>55.212355212355213</v>
      </c>
    </row>
    <row r="20" spans="1:30" ht="16.5" thickBot="1">
      <c r="A20" s="10" t="s">
        <v>44</v>
      </c>
      <c r="B20" s="79">
        <f t="shared" si="0"/>
        <v>79.95</v>
      </c>
      <c r="C20" s="49">
        <v>100.51</v>
      </c>
      <c r="D20" s="79">
        <f t="shared" si="2"/>
        <v>87.56</v>
      </c>
      <c r="E20" s="79">
        <f t="shared" si="3"/>
        <v>101.27</v>
      </c>
      <c r="F20" s="49">
        <f t="shared" si="4"/>
        <v>50</v>
      </c>
      <c r="G20" s="60">
        <v>47.21</v>
      </c>
      <c r="H20" s="60">
        <v>101.27</v>
      </c>
      <c r="I20" s="60">
        <v>79.95</v>
      </c>
      <c r="J20" s="60">
        <v>100.51</v>
      </c>
      <c r="K20" s="60">
        <v>87.56</v>
      </c>
      <c r="L20" s="60">
        <v>97.46</v>
      </c>
      <c r="M20" s="60">
        <v>89.85</v>
      </c>
      <c r="N20" s="62">
        <v>82.99</v>
      </c>
      <c r="O20" s="62">
        <v>96.7</v>
      </c>
      <c r="P20" s="62">
        <v>92.89</v>
      </c>
      <c r="Q20" s="62">
        <v>79.19</v>
      </c>
      <c r="R20" s="62">
        <v>101.27</v>
      </c>
      <c r="S20" s="62">
        <v>73.86</v>
      </c>
      <c r="T20" s="62">
        <v>78.430000000000007</v>
      </c>
      <c r="U20" s="62">
        <v>117.26</v>
      </c>
      <c r="V20" s="58">
        <v>66.03</v>
      </c>
      <c r="W20" s="58">
        <v>106.22</v>
      </c>
      <c r="X20" s="58">
        <v>123.36</v>
      </c>
      <c r="Y20" s="83">
        <v>85.734265734265733</v>
      </c>
      <c r="Z20" s="83">
        <v>60.139860139860133</v>
      </c>
      <c r="AA20" s="83">
        <v>62.655601659751035</v>
      </c>
      <c r="AB20" s="83">
        <v>43.775933609958507</v>
      </c>
      <c r="AC20" s="83">
        <v>11.344537815126051</v>
      </c>
      <c r="AD20" s="83">
        <v>89.539748953974893</v>
      </c>
    </row>
    <row r="21" spans="1:30" ht="18" customHeight="1" thickBot="1">
      <c r="A21" s="11" t="s">
        <v>69</v>
      </c>
      <c r="B21" s="80">
        <f>I21</f>
        <v>68.16</v>
      </c>
      <c r="C21" s="80">
        <f>J21</f>
        <v>65.86</v>
      </c>
      <c r="D21" s="80">
        <f>K21</f>
        <v>60.7</v>
      </c>
      <c r="E21" s="80">
        <f>R21</f>
        <v>68.58</v>
      </c>
      <c r="F21" s="49">
        <f t="shared" si="4"/>
        <v>0</v>
      </c>
      <c r="G21" s="68">
        <v>64.239999999999995</v>
      </c>
      <c r="H21" s="68">
        <v>64.03</v>
      </c>
      <c r="I21" s="68">
        <v>68.16</v>
      </c>
      <c r="J21" s="68">
        <v>65.86</v>
      </c>
      <c r="K21" s="68">
        <v>60.7</v>
      </c>
      <c r="L21" s="68">
        <v>64.180000000000007</v>
      </c>
      <c r="M21" s="68">
        <v>57.91</v>
      </c>
      <c r="N21" s="69">
        <v>61.36</v>
      </c>
      <c r="O21" s="69">
        <v>64.67</v>
      </c>
      <c r="P21" s="69">
        <v>65.02</v>
      </c>
      <c r="Q21" s="69">
        <v>51.13</v>
      </c>
      <c r="R21" s="69">
        <v>68.58</v>
      </c>
      <c r="S21" s="69">
        <v>54.94</v>
      </c>
      <c r="T21" s="69">
        <v>58.74</v>
      </c>
      <c r="U21" s="69">
        <v>75.709999999999994</v>
      </c>
      <c r="V21" s="57">
        <v>48.86</v>
      </c>
      <c r="W21" s="57">
        <v>71.98</v>
      </c>
      <c r="X21" s="52">
        <v>55.22</v>
      </c>
      <c r="Y21" s="84">
        <v>71.608727563888706</v>
      </c>
      <c r="Z21" s="84">
        <v>48.251818242476816</v>
      </c>
      <c r="AA21" s="84">
        <v>50.693418481627987</v>
      </c>
      <c r="AB21" s="84">
        <v>33.879807463184477</v>
      </c>
      <c r="AC21" s="84">
        <v>12.017127431816066</v>
      </c>
      <c r="AD21" s="84">
        <v>48.494222545719225</v>
      </c>
    </row>
    <row r="22" spans="1:30" ht="15.75" customHeight="1">
      <c r="A22" s="12"/>
      <c r="B22" s="13"/>
      <c r="C22" s="13"/>
      <c r="D22" s="13"/>
      <c r="E22" s="13"/>
      <c r="F22" s="14"/>
      <c r="G22" s="15"/>
      <c r="H22" s="15"/>
      <c r="I22" s="15"/>
      <c r="J22" s="15"/>
      <c r="K22" s="15"/>
      <c r="L22" s="15"/>
      <c r="M22" s="15"/>
      <c r="N22" s="16"/>
      <c r="O22" s="16"/>
      <c r="P22" s="16"/>
      <c r="Q22" s="16"/>
      <c r="R22" s="16"/>
      <c r="S22" s="16"/>
      <c r="T22" s="16"/>
      <c r="U22" s="16"/>
      <c r="V22" s="17"/>
      <c r="W22" s="17"/>
      <c r="X22" s="17"/>
      <c r="Y22" s="17"/>
      <c r="Z22" s="17"/>
      <c r="AA22" s="17"/>
      <c r="AB22" s="17"/>
      <c r="AC22" s="18"/>
      <c r="AD22" s="18"/>
    </row>
    <row r="23" spans="1:30" ht="15.75" customHeight="1">
      <c r="A23" s="19" t="s">
        <v>70</v>
      </c>
      <c r="D23" s="20"/>
      <c r="E23" s="20"/>
    </row>
    <row r="24" spans="1:30" ht="15.75" customHeight="1">
      <c r="A24" s="50" t="s">
        <v>117</v>
      </c>
      <c r="B24" s="51"/>
      <c r="C24" s="51"/>
      <c r="K24" s="2"/>
    </row>
    <row r="25" spans="1:30" s="51" customFormat="1" ht="15.75" customHeight="1">
      <c r="A25" s="50" t="s">
        <v>118</v>
      </c>
      <c r="K25" s="2"/>
    </row>
    <row r="26" spans="1:30" ht="15.75" customHeight="1">
      <c r="C26" s="20"/>
      <c r="K26" s="2"/>
    </row>
    <row r="27" spans="1:30" ht="15.75" customHeight="1">
      <c r="A27" s="97" t="s">
        <v>119</v>
      </c>
      <c r="B27" s="97"/>
      <c r="C27" s="97"/>
    </row>
    <row r="28" spans="1:30" ht="15.75" customHeight="1">
      <c r="B28" s="20"/>
    </row>
    <row r="29" spans="1:30" ht="15.75" customHeight="1"/>
    <row r="30" spans="1:30" ht="15.75" customHeight="1"/>
  </sheetData>
  <mergeCells count="6">
    <mergeCell ref="V1:AD1"/>
    <mergeCell ref="A27:C27"/>
    <mergeCell ref="A1:A2"/>
    <mergeCell ref="B1:F1"/>
    <mergeCell ref="G1:M1"/>
    <mergeCell ref="N1:U1"/>
  </mergeCells>
  <hyperlinks>
    <hyperlink ref="A23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41"/>
  <sheetViews>
    <sheetView showGridLines="0" workbookViewId="0">
      <selection activeCell="A29" sqref="A29:B29"/>
    </sheetView>
  </sheetViews>
  <sheetFormatPr defaultColWidth="14.42578125" defaultRowHeight="15"/>
  <cols>
    <col min="1" max="1" width="25.5703125" style="3" customWidth="1"/>
    <col min="2" max="2" width="9.7109375" style="3" customWidth="1"/>
    <col min="3" max="3" width="14.140625" style="3" customWidth="1"/>
    <col min="4" max="4" width="11.7109375" style="3" customWidth="1"/>
    <col min="5" max="5" width="8.7109375" style="3" customWidth="1"/>
    <col min="6" max="6" width="21.42578125" style="3" customWidth="1"/>
    <col min="7" max="7" width="11.7109375" style="3" customWidth="1"/>
    <col min="8" max="8" width="10.5703125" style="3" customWidth="1"/>
    <col min="9" max="9" width="8.7109375" style="3" customWidth="1"/>
    <col min="10" max="10" width="13.28515625" style="3" customWidth="1"/>
    <col min="11" max="11" width="13.140625" style="3" customWidth="1"/>
    <col min="12" max="12" width="13" style="3" customWidth="1"/>
    <col min="13" max="13" width="11.140625" style="3" customWidth="1"/>
    <col min="14" max="14" width="8.7109375" style="3" customWidth="1"/>
    <col min="15" max="15" width="14.140625" style="3" customWidth="1"/>
    <col min="16" max="16" width="13.85546875" style="3" customWidth="1"/>
    <col min="17" max="17" width="11.85546875" style="3" customWidth="1"/>
    <col min="18" max="18" width="8.7109375" style="3" customWidth="1"/>
    <col min="19" max="20" width="10.28515625" style="3" customWidth="1"/>
    <col min="21" max="21" width="13.140625" style="3" customWidth="1"/>
    <col min="22" max="22" width="11.28515625" style="3" customWidth="1"/>
    <col min="23" max="23" width="11.85546875" style="3" customWidth="1"/>
    <col min="24" max="24" width="10.85546875" style="3" customWidth="1"/>
    <col min="25" max="25" width="13.140625" style="3" customWidth="1"/>
    <col min="26" max="26" width="14.28515625" style="3" customWidth="1"/>
    <col min="27" max="27" width="13.28515625" style="3" customWidth="1"/>
    <col min="28" max="28" width="13.7109375" style="3" customWidth="1"/>
    <col min="29" max="29" width="12.42578125" style="3" customWidth="1"/>
    <col min="30" max="30" width="12.140625" style="3" customWidth="1"/>
    <col min="31" max="16384" width="14.42578125" style="3"/>
  </cols>
  <sheetData>
    <row r="1" spans="1:30" ht="28.5" customHeight="1">
      <c r="A1" s="99" t="s">
        <v>0</v>
      </c>
      <c r="B1" s="101" t="s">
        <v>45</v>
      </c>
      <c r="C1" s="102"/>
      <c r="D1" s="102"/>
      <c r="E1" s="102"/>
      <c r="F1" s="102"/>
      <c r="G1" s="103" t="s">
        <v>46</v>
      </c>
      <c r="H1" s="102"/>
      <c r="I1" s="102"/>
      <c r="J1" s="102"/>
      <c r="K1" s="102"/>
      <c r="L1" s="102"/>
      <c r="M1" s="102"/>
      <c r="N1" s="104" t="s">
        <v>47</v>
      </c>
      <c r="O1" s="102"/>
      <c r="P1" s="102"/>
      <c r="Q1" s="102"/>
      <c r="R1" s="102"/>
      <c r="S1" s="102"/>
      <c r="T1" s="102"/>
      <c r="U1" s="102"/>
      <c r="V1" s="98" t="s">
        <v>48</v>
      </c>
      <c r="W1" s="98"/>
      <c r="X1" s="98"/>
      <c r="Y1" s="98"/>
      <c r="Z1" s="98"/>
      <c r="AA1" s="98"/>
      <c r="AB1" s="98"/>
      <c r="AC1" s="98"/>
      <c r="AD1" s="98"/>
    </row>
    <row r="2" spans="1:30" ht="57" customHeight="1" thickBot="1">
      <c r="A2" s="100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61</v>
      </c>
      <c r="X2" s="7" t="s">
        <v>62</v>
      </c>
      <c r="Y2" s="81" t="s">
        <v>63</v>
      </c>
      <c r="Z2" s="81" t="s">
        <v>64</v>
      </c>
      <c r="AA2" s="81" t="s">
        <v>65</v>
      </c>
      <c r="AB2" s="81" t="s">
        <v>66</v>
      </c>
      <c r="AC2" s="81" t="s">
        <v>67</v>
      </c>
      <c r="AD2" s="81" t="s">
        <v>68</v>
      </c>
    </row>
    <row r="3" spans="1:30" ht="16.5" thickTop="1">
      <c r="A3" s="21" t="s">
        <v>7</v>
      </c>
      <c r="B3" s="77">
        <f>I3</f>
        <v>56.46</v>
      </c>
      <c r="C3" s="77">
        <f>J3</f>
        <v>56.46</v>
      </c>
      <c r="D3" s="77">
        <f>K3</f>
        <v>52.34</v>
      </c>
      <c r="E3" s="77">
        <f>R3</f>
        <v>69.23</v>
      </c>
      <c r="F3" s="33">
        <f>(COUNTIFS(B3:E3,"&gt;=95")/4*100)</f>
        <v>0</v>
      </c>
      <c r="G3" s="59">
        <v>41.21</v>
      </c>
      <c r="H3" s="64">
        <v>56.87</v>
      </c>
      <c r="I3" s="59">
        <v>56.46</v>
      </c>
      <c r="J3" s="59">
        <v>56.46</v>
      </c>
      <c r="K3" s="59">
        <v>52.34</v>
      </c>
      <c r="L3" s="59">
        <v>49.04</v>
      </c>
      <c r="M3" s="59">
        <v>50.27</v>
      </c>
      <c r="N3" s="63">
        <v>61.4</v>
      </c>
      <c r="O3" s="63">
        <v>66.349999999999994</v>
      </c>
      <c r="P3" s="63">
        <v>68.819999999999993</v>
      </c>
      <c r="Q3" s="63">
        <v>60.58</v>
      </c>
      <c r="R3" s="63">
        <v>69.23</v>
      </c>
      <c r="S3" s="63">
        <v>57.69</v>
      </c>
      <c r="T3" s="63">
        <v>60.58</v>
      </c>
      <c r="U3" s="63">
        <v>80.36</v>
      </c>
      <c r="V3" s="46">
        <v>40.68</v>
      </c>
      <c r="W3" s="46">
        <v>49.53</v>
      </c>
      <c r="X3" s="46">
        <v>57.33</v>
      </c>
      <c r="Y3" s="85">
        <v>67.474747474747474</v>
      </c>
      <c r="Z3" s="85">
        <v>48.484848484848484</v>
      </c>
      <c r="AA3" s="85">
        <v>47.021081576535288</v>
      </c>
      <c r="AB3" s="85">
        <v>32.538955087076076</v>
      </c>
      <c r="AC3" s="85">
        <v>18.128654970760234</v>
      </c>
      <c r="AD3" s="85">
        <v>59.238095238095234</v>
      </c>
    </row>
    <row r="4" spans="1:30" ht="15.75">
      <c r="A4" s="8" t="s">
        <v>8</v>
      </c>
      <c r="B4" s="77">
        <f t="shared" ref="B4:B22" si="0">I4</f>
        <v>144.62</v>
      </c>
      <c r="C4" s="77">
        <f t="shared" ref="C4:C22" si="1">J4</f>
        <v>122.31</v>
      </c>
      <c r="D4" s="77">
        <f t="shared" ref="D4:D22" si="2">K4</f>
        <v>116.92</v>
      </c>
      <c r="E4" s="77">
        <f t="shared" ref="E4:E22" si="3">R4</f>
        <v>127.69</v>
      </c>
      <c r="F4" s="33">
        <f t="shared" ref="F4:F23" si="4">(COUNTIFS(B4:E4,"&gt;=95")/4*100)</f>
        <v>100</v>
      </c>
      <c r="G4" s="59">
        <v>78.459999999999994</v>
      </c>
      <c r="H4" s="59">
        <v>116.15</v>
      </c>
      <c r="I4" s="59">
        <v>144.62</v>
      </c>
      <c r="J4" s="59">
        <v>122.31</v>
      </c>
      <c r="K4" s="59">
        <v>116.92</v>
      </c>
      <c r="L4" s="59">
        <v>116.15</v>
      </c>
      <c r="M4" s="59">
        <v>116.15</v>
      </c>
      <c r="N4" s="63">
        <v>110.77</v>
      </c>
      <c r="O4" s="63">
        <v>125.38</v>
      </c>
      <c r="P4" s="63">
        <v>126.15</v>
      </c>
      <c r="Q4" s="63">
        <v>113.08</v>
      </c>
      <c r="R4" s="63">
        <v>127.69</v>
      </c>
      <c r="S4" s="63">
        <v>104.62</v>
      </c>
      <c r="T4" s="63">
        <v>108.46</v>
      </c>
      <c r="U4" s="63">
        <v>150</v>
      </c>
      <c r="V4" s="46">
        <v>72.84</v>
      </c>
      <c r="W4" s="46">
        <v>95.91</v>
      </c>
      <c r="X4" s="46">
        <v>87.21</v>
      </c>
      <c r="Y4" s="85">
        <v>80.189959294436903</v>
      </c>
      <c r="Z4" s="85">
        <v>52.238805970149251</v>
      </c>
      <c r="AA4" s="85">
        <v>64.257028112449802</v>
      </c>
      <c r="AB4" s="85">
        <v>38.955823293172692</v>
      </c>
      <c r="AC4" s="85">
        <v>12.749003984063744</v>
      </c>
      <c r="AD4" s="85">
        <v>75.494071146245062</v>
      </c>
    </row>
    <row r="5" spans="1:30" ht="15.75">
      <c r="A5" s="8" t="s">
        <v>9</v>
      </c>
      <c r="B5" s="77">
        <f t="shared" si="0"/>
        <v>67.239999999999995</v>
      </c>
      <c r="C5" s="77">
        <f t="shared" si="1"/>
        <v>70.25</v>
      </c>
      <c r="D5" s="77">
        <f t="shared" si="2"/>
        <v>63.94</v>
      </c>
      <c r="E5" s="77">
        <f t="shared" si="3"/>
        <v>73.569999999999993</v>
      </c>
      <c r="F5" s="33">
        <f t="shared" si="4"/>
        <v>0</v>
      </c>
      <c r="G5" s="59">
        <v>47.07</v>
      </c>
      <c r="H5" s="59">
        <v>64.63</v>
      </c>
      <c r="I5" s="59">
        <v>67.239999999999995</v>
      </c>
      <c r="J5" s="59">
        <v>70.25</v>
      </c>
      <c r="K5" s="59">
        <v>63.94</v>
      </c>
      <c r="L5" s="59">
        <v>66.92</v>
      </c>
      <c r="M5" s="59">
        <v>46.77</v>
      </c>
      <c r="N5" s="63">
        <v>64.239999999999995</v>
      </c>
      <c r="O5" s="63">
        <v>64.680000000000007</v>
      </c>
      <c r="P5" s="63">
        <v>64.680000000000007</v>
      </c>
      <c r="Q5" s="63">
        <v>56.18</v>
      </c>
      <c r="R5" s="63">
        <v>73.569999999999993</v>
      </c>
      <c r="S5" s="63">
        <v>47.61</v>
      </c>
      <c r="T5" s="63">
        <v>57.34</v>
      </c>
      <c r="U5" s="63">
        <v>66.260000000000005</v>
      </c>
      <c r="V5" s="46">
        <v>60.92</v>
      </c>
      <c r="W5" s="46">
        <v>79.33</v>
      </c>
      <c r="X5" s="46">
        <v>50.7</v>
      </c>
      <c r="Y5" s="85">
        <v>71.138388007820978</v>
      </c>
      <c r="Z5" s="85">
        <v>42.341950901585925</v>
      </c>
      <c r="AA5" s="85">
        <v>44.861363456829132</v>
      </c>
      <c r="AB5" s="85">
        <v>26.123706453906308</v>
      </c>
      <c r="AC5" s="85">
        <v>8.4200416199775887</v>
      </c>
      <c r="AD5" s="85">
        <v>46.548199402421766</v>
      </c>
    </row>
    <row r="6" spans="1:30" ht="15.75">
      <c r="A6" s="8" t="s">
        <v>10</v>
      </c>
      <c r="B6" s="77">
        <f t="shared" si="0"/>
        <v>105.78</v>
      </c>
      <c r="C6" s="77">
        <f t="shared" si="1"/>
        <v>91.04</v>
      </c>
      <c r="D6" s="77">
        <f t="shared" si="2"/>
        <v>81.5</v>
      </c>
      <c r="E6" s="77">
        <f t="shared" si="3"/>
        <v>91.91</v>
      </c>
      <c r="F6" s="33">
        <f t="shared" si="4"/>
        <v>25</v>
      </c>
      <c r="G6" s="59">
        <v>47.69</v>
      </c>
      <c r="H6" s="59">
        <v>93.64</v>
      </c>
      <c r="I6" s="59">
        <v>105.78</v>
      </c>
      <c r="J6" s="59">
        <v>91.04</v>
      </c>
      <c r="K6" s="59">
        <v>81.5</v>
      </c>
      <c r="L6" s="59">
        <v>87.57</v>
      </c>
      <c r="M6" s="59">
        <v>78.03</v>
      </c>
      <c r="N6" s="63">
        <v>64.16</v>
      </c>
      <c r="O6" s="63">
        <v>78.03</v>
      </c>
      <c r="P6" s="63">
        <v>87.57</v>
      </c>
      <c r="Q6" s="63">
        <v>62.43</v>
      </c>
      <c r="R6" s="63">
        <v>91.91</v>
      </c>
      <c r="S6" s="63">
        <v>65.03</v>
      </c>
      <c r="T6" s="63">
        <v>51.16</v>
      </c>
      <c r="U6" s="63">
        <v>61.56</v>
      </c>
      <c r="V6" s="46">
        <v>58.58</v>
      </c>
      <c r="W6" s="46">
        <v>68.34</v>
      </c>
      <c r="X6" s="46">
        <v>37.71</v>
      </c>
      <c r="Y6" s="85">
        <v>87.939698492462313</v>
      </c>
      <c r="Z6" s="85">
        <v>64.824120603015075</v>
      </c>
      <c r="AA6" s="85">
        <v>81.995133819951334</v>
      </c>
      <c r="AB6" s="85">
        <v>52.798053527980535</v>
      </c>
      <c r="AC6" s="85">
        <v>6.7961165048543686</v>
      </c>
      <c r="AD6" s="85">
        <v>69.711538461538453</v>
      </c>
    </row>
    <row r="7" spans="1:30" ht="15.75">
      <c r="A7" s="8" t="s">
        <v>11</v>
      </c>
      <c r="B7" s="77">
        <f t="shared" si="0"/>
        <v>110.9</v>
      </c>
      <c r="C7" s="77">
        <f t="shared" si="1"/>
        <v>103.53</v>
      </c>
      <c r="D7" s="77">
        <f t="shared" si="2"/>
        <v>96.79</v>
      </c>
      <c r="E7" s="77">
        <f t="shared" si="3"/>
        <v>116.99</v>
      </c>
      <c r="F7" s="33">
        <f t="shared" si="4"/>
        <v>100</v>
      </c>
      <c r="G7" s="59">
        <v>77.56</v>
      </c>
      <c r="H7" s="59">
        <v>103.21</v>
      </c>
      <c r="I7" s="59">
        <v>110.9</v>
      </c>
      <c r="J7" s="59">
        <v>103.53</v>
      </c>
      <c r="K7" s="59">
        <v>96.79</v>
      </c>
      <c r="L7" s="59">
        <v>103.85</v>
      </c>
      <c r="M7" s="59">
        <v>98.08</v>
      </c>
      <c r="N7" s="63">
        <v>100.96</v>
      </c>
      <c r="O7" s="63">
        <v>106.09</v>
      </c>
      <c r="P7" s="63">
        <v>106.09</v>
      </c>
      <c r="Q7" s="63">
        <v>96.47</v>
      </c>
      <c r="R7" s="63">
        <v>116.99</v>
      </c>
      <c r="S7" s="63">
        <v>89.1</v>
      </c>
      <c r="T7" s="63">
        <v>101.92</v>
      </c>
      <c r="U7" s="63">
        <v>137.18</v>
      </c>
      <c r="V7" s="46">
        <v>107.29</v>
      </c>
      <c r="W7" s="46">
        <v>145.49</v>
      </c>
      <c r="X7" s="46">
        <v>72.94</v>
      </c>
      <c r="Y7" s="85">
        <v>81.993957703927492</v>
      </c>
      <c r="Z7" s="85">
        <v>65.438066465256796</v>
      </c>
      <c r="AA7" s="85">
        <v>79.078341013824883</v>
      </c>
      <c r="AB7" s="85">
        <v>64.331797235023032</v>
      </c>
      <c r="AC7" s="85">
        <v>13.321167883211679</v>
      </c>
      <c r="AD7" s="85">
        <v>68.043087971274687</v>
      </c>
    </row>
    <row r="8" spans="1:30" ht="15.75">
      <c r="A8" s="8" t="s">
        <v>12</v>
      </c>
      <c r="B8" s="77">
        <f t="shared" si="0"/>
        <v>70.52</v>
      </c>
      <c r="C8" s="77">
        <f t="shared" si="1"/>
        <v>55.97</v>
      </c>
      <c r="D8" s="77">
        <f t="shared" si="2"/>
        <v>50.93</v>
      </c>
      <c r="E8" s="77">
        <f t="shared" si="3"/>
        <v>61.01</v>
      </c>
      <c r="F8" s="33">
        <f t="shared" si="4"/>
        <v>0</v>
      </c>
      <c r="G8" s="59">
        <v>26.87</v>
      </c>
      <c r="H8" s="59">
        <v>55.41</v>
      </c>
      <c r="I8" s="59">
        <v>70.52</v>
      </c>
      <c r="J8" s="59">
        <v>55.97</v>
      </c>
      <c r="K8" s="59">
        <v>50.93</v>
      </c>
      <c r="L8" s="59">
        <v>52.05</v>
      </c>
      <c r="M8" s="59">
        <v>53.73</v>
      </c>
      <c r="N8" s="63">
        <v>50.93</v>
      </c>
      <c r="O8" s="63">
        <v>47.57</v>
      </c>
      <c r="P8" s="63">
        <v>63.25</v>
      </c>
      <c r="Q8" s="63">
        <v>39.74</v>
      </c>
      <c r="R8" s="63">
        <v>61.01</v>
      </c>
      <c r="S8" s="63">
        <v>47.01</v>
      </c>
      <c r="T8" s="63">
        <v>50.37</v>
      </c>
      <c r="U8" s="63">
        <v>83.96</v>
      </c>
      <c r="V8" s="46">
        <v>26.37</v>
      </c>
      <c r="W8" s="46">
        <v>44.53</v>
      </c>
      <c r="X8" s="46">
        <v>53.53</v>
      </c>
      <c r="Y8" s="85">
        <v>80.172413793103445</v>
      </c>
      <c r="Z8" s="85">
        <v>55.387931034482762</v>
      </c>
      <c r="AA8" s="85">
        <v>67.912772585669785</v>
      </c>
      <c r="AB8" s="85">
        <v>41.27725856697819</v>
      </c>
      <c r="AC8" s="85">
        <v>12.618296529968454</v>
      </c>
      <c r="AD8" s="85">
        <v>81.424148606811144</v>
      </c>
    </row>
    <row r="9" spans="1:30" ht="15.75">
      <c r="A9" s="8" t="s">
        <v>13</v>
      </c>
      <c r="B9" s="77">
        <f t="shared" si="0"/>
        <v>45.97</v>
      </c>
      <c r="C9" s="77">
        <f t="shared" si="1"/>
        <v>52.82</v>
      </c>
      <c r="D9" s="77">
        <f t="shared" si="2"/>
        <v>47.57</v>
      </c>
      <c r="E9" s="77">
        <f t="shared" si="3"/>
        <v>56.29</v>
      </c>
      <c r="F9" s="33">
        <f t="shared" si="4"/>
        <v>0</v>
      </c>
      <c r="G9" s="59">
        <v>72.8</v>
      </c>
      <c r="H9" s="59">
        <v>48.42</v>
      </c>
      <c r="I9" s="59">
        <v>45.97</v>
      </c>
      <c r="J9" s="59">
        <v>52.82</v>
      </c>
      <c r="K9" s="59">
        <v>47.57</v>
      </c>
      <c r="L9" s="59">
        <v>53.24</v>
      </c>
      <c r="M9" s="59">
        <v>39.869999999999997</v>
      </c>
      <c r="N9" s="63">
        <v>51.3</v>
      </c>
      <c r="O9" s="63">
        <v>46.64</v>
      </c>
      <c r="P9" s="63">
        <v>51.89</v>
      </c>
      <c r="Q9" s="63">
        <v>47.4</v>
      </c>
      <c r="R9" s="63">
        <v>56.29</v>
      </c>
      <c r="S9" s="63">
        <v>43.43</v>
      </c>
      <c r="T9" s="63">
        <v>49.6</v>
      </c>
      <c r="U9" s="63">
        <v>67.72</v>
      </c>
      <c r="V9" s="46">
        <v>46.6</v>
      </c>
      <c r="W9" s="46">
        <v>74.209999999999994</v>
      </c>
      <c r="X9" s="46">
        <v>47.55</v>
      </c>
      <c r="Y9" s="85">
        <v>66.136641621527176</v>
      </c>
      <c r="Z9" s="85">
        <v>38.039489778088416</v>
      </c>
      <c r="AA9" s="85">
        <v>49.818652849740936</v>
      </c>
      <c r="AB9" s="85">
        <v>26.94300518134715</v>
      </c>
      <c r="AC9" s="85">
        <v>10.285714285714285</v>
      </c>
      <c r="AD9" s="85">
        <v>57.426246185147512</v>
      </c>
    </row>
    <row r="10" spans="1:30" ht="15.75">
      <c r="A10" s="8" t="s">
        <v>14</v>
      </c>
      <c r="B10" s="77">
        <f t="shared" si="0"/>
        <v>120.76</v>
      </c>
      <c r="C10" s="77">
        <f t="shared" si="1"/>
        <v>130.51</v>
      </c>
      <c r="D10" s="77">
        <f t="shared" si="2"/>
        <v>116.95</v>
      </c>
      <c r="E10" s="77">
        <f t="shared" si="3"/>
        <v>113.14</v>
      </c>
      <c r="F10" s="33">
        <f t="shared" si="4"/>
        <v>100</v>
      </c>
      <c r="G10" s="59">
        <v>106.36</v>
      </c>
      <c r="H10" s="59">
        <v>127.12</v>
      </c>
      <c r="I10" s="59">
        <v>120.76</v>
      </c>
      <c r="J10" s="59">
        <v>130.51</v>
      </c>
      <c r="K10" s="59">
        <v>116.95</v>
      </c>
      <c r="L10" s="59">
        <v>126.27</v>
      </c>
      <c r="M10" s="59">
        <v>120.76</v>
      </c>
      <c r="N10" s="63">
        <v>107.2</v>
      </c>
      <c r="O10" s="63">
        <v>110.17</v>
      </c>
      <c r="P10" s="63">
        <v>112.29</v>
      </c>
      <c r="Q10" s="63">
        <v>103.39</v>
      </c>
      <c r="R10" s="63">
        <v>113.14</v>
      </c>
      <c r="S10" s="63">
        <v>104.24</v>
      </c>
      <c r="T10" s="63">
        <v>105.08</v>
      </c>
      <c r="U10" s="63">
        <v>117.37</v>
      </c>
      <c r="V10" s="46">
        <v>97.84</v>
      </c>
      <c r="W10" s="46">
        <v>145.26</v>
      </c>
      <c r="X10" s="46">
        <v>125.88</v>
      </c>
      <c r="Y10" s="85">
        <v>92.446892210857584</v>
      </c>
      <c r="Z10" s="85">
        <v>69.236821400472067</v>
      </c>
      <c r="AA10" s="85">
        <v>73.012318029115335</v>
      </c>
      <c r="AB10" s="85">
        <v>59.686450167973128</v>
      </c>
      <c r="AC10" s="85">
        <v>17.687074829931973</v>
      </c>
      <c r="AD10" s="85">
        <v>87.276785714285708</v>
      </c>
    </row>
    <row r="11" spans="1:30" ht="15.75">
      <c r="A11" s="8" t="s">
        <v>15</v>
      </c>
      <c r="B11" s="77">
        <f t="shared" si="0"/>
        <v>122.26</v>
      </c>
      <c r="C11" s="77">
        <f t="shared" si="1"/>
        <v>111.99</v>
      </c>
      <c r="D11" s="77">
        <f t="shared" si="2"/>
        <v>102.74</v>
      </c>
      <c r="E11" s="77">
        <f t="shared" si="3"/>
        <v>108.9</v>
      </c>
      <c r="F11" s="33">
        <f t="shared" si="4"/>
        <v>100</v>
      </c>
      <c r="G11" s="59">
        <v>83.22</v>
      </c>
      <c r="H11" s="59">
        <v>110.96</v>
      </c>
      <c r="I11" s="59">
        <v>122.26</v>
      </c>
      <c r="J11" s="59">
        <v>111.99</v>
      </c>
      <c r="K11" s="59">
        <v>102.74</v>
      </c>
      <c r="L11" s="59">
        <v>113.01</v>
      </c>
      <c r="M11" s="59">
        <v>98.63</v>
      </c>
      <c r="N11" s="63">
        <v>100.68</v>
      </c>
      <c r="O11" s="63">
        <v>101.71</v>
      </c>
      <c r="P11" s="63">
        <v>102.74</v>
      </c>
      <c r="Q11" s="63">
        <v>61.64</v>
      </c>
      <c r="R11" s="63">
        <v>108.9</v>
      </c>
      <c r="S11" s="63">
        <v>95.55</v>
      </c>
      <c r="T11" s="63">
        <v>98.63</v>
      </c>
      <c r="U11" s="63">
        <v>121.23</v>
      </c>
      <c r="V11" s="46">
        <v>76.400000000000006</v>
      </c>
      <c r="W11" s="46">
        <v>115.53</v>
      </c>
      <c r="X11" s="46">
        <v>103.62</v>
      </c>
      <c r="Y11" s="85">
        <v>86.326194398682048</v>
      </c>
      <c r="Z11" s="85">
        <v>65.733113673805605</v>
      </c>
      <c r="AA11" s="85">
        <v>62.343096234309627</v>
      </c>
      <c r="AB11" s="85">
        <v>54.811715481171554</v>
      </c>
      <c r="AC11" s="85">
        <v>11.111111111111111</v>
      </c>
      <c r="AD11" s="85">
        <v>68.609865470852014</v>
      </c>
    </row>
    <row r="12" spans="1:30" ht="15.75">
      <c r="A12" s="8" t="s">
        <v>16</v>
      </c>
      <c r="B12" s="77">
        <f t="shared" si="0"/>
        <v>103.4</v>
      </c>
      <c r="C12" s="77">
        <f t="shared" si="1"/>
        <v>88.83</v>
      </c>
      <c r="D12" s="77">
        <f t="shared" si="2"/>
        <v>85.92</v>
      </c>
      <c r="E12" s="77">
        <f t="shared" si="3"/>
        <v>110.68</v>
      </c>
      <c r="F12" s="33">
        <f t="shared" si="4"/>
        <v>50</v>
      </c>
      <c r="G12" s="59">
        <v>78.64</v>
      </c>
      <c r="H12" s="59">
        <v>90.29</v>
      </c>
      <c r="I12" s="59">
        <v>103.4</v>
      </c>
      <c r="J12" s="59">
        <v>88.83</v>
      </c>
      <c r="K12" s="59">
        <v>85.92</v>
      </c>
      <c r="L12" s="59">
        <v>90.29</v>
      </c>
      <c r="M12" s="59">
        <v>97.57</v>
      </c>
      <c r="N12" s="63">
        <v>104.85</v>
      </c>
      <c r="O12" s="63">
        <v>110.68</v>
      </c>
      <c r="P12" s="63">
        <v>107.77</v>
      </c>
      <c r="Q12" s="63">
        <v>109.22</v>
      </c>
      <c r="R12" s="63">
        <v>110.68</v>
      </c>
      <c r="S12" s="63">
        <v>101.94</v>
      </c>
      <c r="T12" s="63">
        <v>100.49</v>
      </c>
      <c r="U12" s="63">
        <v>179.13</v>
      </c>
      <c r="V12" s="46">
        <v>67.05</v>
      </c>
      <c r="W12" s="46">
        <v>131.82</v>
      </c>
      <c r="X12" s="46">
        <v>102.48</v>
      </c>
      <c r="Y12" s="85">
        <v>64.230769230769241</v>
      </c>
      <c r="Z12" s="85">
        <v>50</v>
      </c>
      <c r="AA12" s="85">
        <v>62.608695652173921</v>
      </c>
      <c r="AB12" s="85">
        <v>50.14492753623189</v>
      </c>
      <c r="AC12" s="85">
        <v>7.6023391812865491</v>
      </c>
      <c r="AD12" s="85">
        <v>77.456647398843927</v>
      </c>
    </row>
    <row r="13" spans="1:30" ht="15.75">
      <c r="A13" s="8" t="s">
        <v>17</v>
      </c>
      <c r="B13" s="77">
        <f t="shared" si="0"/>
        <v>148.30000000000001</v>
      </c>
      <c r="C13" s="77">
        <f t="shared" si="1"/>
        <v>90.34</v>
      </c>
      <c r="D13" s="77">
        <f t="shared" si="2"/>
        <v>93.75</v>
      </c>
      <c r="E13" s="77">
        <f t="shared" si="3"/>
        <v>144.88999999999999</v>
      </c>
      <c r="F13" s="33">
        <f t="shared" si="4"/>
        <v>50</v>
      </c>
      <c r="G13" s="59">
        <v>107.39</v>
      </c>
      <c r="H13" s="59">
        <v>88.64</v>
      </c>
      <c r="I13" s="59">
        <v>148.30000000000001</v>
      </c>
      <c r="J13" s="59">
        <v>90.34</v>
      </c>
      <c r="K13" s="59">
        <v>93.75</v>
      </c>
      <c r="L13" s="59">
        <v>81.819999999999993</v>
      </c>
      <c r="M13" s="59">
        <v>122.73</v>
      </c>
      <c r="N13" s="63">
        <v>121.02</v>
      </c>
      <c r="O13" s="63">
        <v>138.07</v>
      </c>
      <c r="P13" s="63">
        <v>141.47999999999999</v>
      </c>
      <c r="Q13" s="63">
        <v>115.91</v>
      </c>
      <c r="R13" s="63">
        <v>144.88999999999999</v>
      </c>
      <c r="S13" s="63">
        <v>115.91</v>
      </c>
      <c r="T13" s="63">
        <v>119.32</v>
      </c>
      <c r="U13" s="63">
        <v>182.39</v>
      </c>
      <c r="V13" s="46">
        <v>83.61</v>
      </c>
      <c r="W13" s="46">
        <v>109.43</v>
      </c>
      <c r="X13" s="46">
        <v>97.89</v>
      </c>
      <c r="Y13" s="85">
        <v>69.639065817409758</v>
      </c>
      <c r="Z13" s="85">
        <v>59.872611464968152</v>
      </c>
      <c r="AA13" s="85">
        <v>65.337423312883431</v>
      </c>
      <c r="AB13" s="85">
        <v>56.748466257668717</v>
      </c>
      <c r="AC13" s="85">
        <v>5.7324840764331215</v>
      </c>
      <c r="AD13" s="85">
        <v>48.447204968944099</v>
      </c>
    </row>
    <row r="14" spans="1:30" ht="15.75">
      <c r="A14" s="8" t="s">
        <v>18</v>
      </c>
      <c r="B14" s="77">
        <f t="shared" si="0"/>
        <v>107.06</v>
      </c>
      <c r="C14" s="77">
        <f t="shared" si="1"/>
        <v>87.1</v>
      </c>
      <c r="D14" s="77">
        <f t="shared" si="2"/>
        <v>85.28</v>
      </c>
      <c r="E14" s="77">
        <f t="shared" si="3"/>
        <v>91.94</v>
      </c>
      <c r="F14" s="33">
        <f t="shared" si="4"/>
        <v>25</v>
      </c>
      <c r="G14" s="59">
        <v>69.56</v>
      </c>
      <c r="H14" s="59">
        <v>82.86</v>
      </c>
      <c r="I14" s="59">
        <v>107.06</v>
      </c>
      <c r="J14" s="59">
        <v>87.1</v>
      </c>
      <c r="K14" s="59">
        <v>85.28</v>
      </c>
      <c r="L14" s="59">
        <v>84.68</v>
      </c>
      <c r="M14" s="59">
        <v>77.42</v>
      </c>
      <c r="N14" s="63">
        <v>88.31</v>
      </c>
      <c r="O14" s="63">
        <v>83.47</v>
      </c>
      <c r="P14" s="63">
        <v>85.28</v>
      </c>
      <c r="Q14" s="63">
        <v>78.63</v>
      </c>
      <c r="R14" s="63">
        <v>91.94</v>
      </c>
      <c r="S14" s="63">
        <v>79.84</v>
      </c>
      <c r="T14" s="63">
        <v>88.91</v>
      </c>
      <c r="U14" s="63">
        <v>97.38</v>
      </c>
      <c r="V14" s="46">
        <v>96</v>
      </c>
      <c r="W14" s="46">
        <v>132.75</v>
      </c>
      <c r="X14" s="46">
        <v>65.06</v>
      </c>
      <c r="Y14" s="85">
        <v>110.45197740112995</v>
      </c>
      <c r="Z14" s="85">
        <v>86.723163841807903</v>
      </c>
      <c r="AA14" s="85">
        <v>87.298387096774192</v>
      </c>
      <c r="AB14" s="85">
        <v>63.911290322580648</v>
      </c>
      <c r="AC14" s="85">
        <v>16.25</v>
      </c>
      <c r="AD14" s="85">
        <v>108.130081300813</v>
      </c>
    </row>
    <row r="15" spans="1:30" ht="15.75">
      <c r="A15" s="8" t="s">
        <v>19</v>
      </c>
      <c r="B15" s="77">
        <f t="shared" si="0"/>
        <v>2.0299999999999998</v>
      </c>
      <c r="C15" s="77">
        <f t="shared" si="1"/>
        <v>1.01</v>
      </c>
      <c r="D15" s="77">
        <f t="shared" si="2"/>
        <v>1.01</v>
      </c>
      <c r="E15" s="77">
        <f t="shared" si="3"/>
        <v>4.05</v>
      </c>
      <c r="F15" s="33">
        <f t="shared" si="4"/>
        <v>0</v>
      </c>
      <c r="G15" s="59">
        <v>0</v>
      </c>
      <c r="H15" s="59">
        <v>7.09</v>
      </c>
      <c r="I15" s="59">
        <v>2.0299999999999998</v>
      </c>
      <c r="J15" s="59">
        <v>1.01</v>
      </c>
      <c r="K15" s="59">
        <v>1.01</v>
      </c>
      <c r="L15" s="59">
        <v>11.15</v>
      </c>
      <c r="M15" s="59">
        <v>10.14</v>
      </c>
      <c r="N15" s="63">
        <v>0</v>
      </c>
      <c r="O15" s="63">
        <v>0</v>
      </c>
      <c r="P15" s="63">
        <v>4.05</v>
      </c>
      <c r="Q15" s="63">
        <v>1.01</v>
      </c>
      <c r="R15" s="63">
        <v>4.05</v>
      </c>
      <c r="S15" s="63">
        <v>1.01</v>
      </c>
      <c r="T15" s="63">
        <v>6.08</v>
      </c>
      <c r="U15" s="63">
        <v>8.11</v>
      </c>
      <c r="V15" s="46">
        <v>3.8</v>
      </c>
      <c r="W15" s="46">
        <v>4.75</v>
      </c>
      <c r="X15" s="46">
        <v>7.09</v>
      </c>
      <c r="Y15" s="85">
        <v>64.184397163120565</v>
      </c>
      <c r="Z15" s="85">
        <v>48.226950354609926</v>
      </c>
      <c r="AA15" s="85">
        <v>25.518672199170123</v>
      </c>
      <c r="AB15" s="85">
        <v>21.57676348547718</v>
      </c>
      <c r="AC15" s="85">
        <v>4.7393364928909953</v>
      </c>
      <c r="AD15" s="85">
        <v>50.691244239631338</v>
      </c>
    </row>
    <row r="16" spans="1:30" ht="15.75">
      <c r="A16" s="8" t="s">
        <v>20</v>
      </c>
      <c r="B16" s="77">
        <f t="shared" si="0"/>
        <v>94.96</v>
      </c>
      <c r="C16" s="77">
        <f t="shared" si="1"/>
        <v>95.7</v>
      </c>
      <c r="D16" s="77">
        <f t="shared" si="2"/>
        <v>92.98</v>
      </c>
      <c r="E16" s="77">
        <f t="shared" si="3"/>
        <v>98.68</v>
      </c>
      <c r="F16" s="33">
        <f t="shared" si="4"/>
        <v>50</v>
      </c>
      <c r="G16" s="59">
        <v>119.01</v>
      </c>
      <c r="H16" s="59">
        <v>98.18</v>
      </c>
      <c r="I16" s="59">
        <v>94.96</v>
      </c>
      <c r="J16" s="59">
        <v>95.7</v>
      </c>
      <c r="K16" s="59">
        <v>92.98</v>
      </c>
      <c r="L16" s="59">
        <v>100.17</v>
      </c>
      <c r="M16" s="59">
        <v>76.36</v>
      </c>
      <c r="N16" s="63">
        <v>72.400000000000006</v>
      </c>
      <c r="O16" s="63">
        <v>70.66</v>
      </c>
      <c r="P16" s="63">
        <v>70.66</v>
      </c>
      <c r="Q16" s="63">
        <v>70.66</v>
      </c>
      <c r="R16" s="63">
        <v>98.68</v>
      </c>
      <c r="S16" s="63">
        <v>69.17</v>
      </c>
      <c r="T16" s="63">
        <v>81.569999999999993</v>
      </c>
      <c r="U16" s="63">
        <v>76.36</v>
      </c>
      <c r="V16" s="46">
        <v>72.39</v>
      </c>
      <c r="W16" s="46">
        <v>65.03</v>
      </c>
      <c r="X16" s="46">
        <v>53.67</v>
      </c>
      <c r="Y16" s="85">
        <v>77.656078860898134</v>
      </c>
      <c r="Z16" s="85">
        <v>48.740416210295727</v>
      </c>
      <c r="AA16" s="85">
        <v>48.300795372378886</v>
      </c>
      <c r="AB16" s="85">
        <v>34.273318872017356</v>
      </c>
      <c r="AC16" s="85">
        <v>19.440124416796266</v>
      </c>
      <c r="AD16" s="85">
        <v>34.290030211480357</v>
      </c>
    </row>
    <row r="17" spans="1:30" ht="15.75">
      <c r="A17" s="8" t="s">
        <v>21</v>
      </c>
      <c r="B17" s="77">
        <f t="shared" si="0"/>
        <v>110.58</v>
      </c>
      <c r="C17" s="77">
        <f t="shared" si="1"/>
        <v>101.37</v>
      </c>
      <c r="D17" s="77">
        <f t="shared" si="2"/>
        <v>95.22</v>
      </c>
      <c r="E17" s="77">
        <f t="shared" si="3"/>
        <v>102.9</v>
      </c>
      <c r="F17" s="33">
        <f t="shared" si="4"/>
        <v>100</v>
      </c>
      <c r="G17" s="59">
        <v>102.39</v>
      </c>
      <c r="H17" s="59">
        <v>99.32</v>
      </c>
      <c r="I17" s="59">
        <v>110.58</v>
      </c>
      <c r="J17" s="59">
        <v>101.37</v>
      </c>
      <c r="K17" s="59">
        <v>95.22</v>
      </c>
      <c r="L17" s="59">
        <v>95.22</v>
      </c>
      <c r="M17" s="59">
        <v>88.57</v>
      </c>
      <c r="N17" s="63">
        <v>98.81</v>
      </c>
      <c r="O17" s="63">
        <v>88.05</v>
      </c>
      <c r="P17" s="63">
        <v>94.2</v>
      </c>
      <c r="Q17" s="63">
        <v>99.32</v>
      </c>
      <c r="R17" s="63">
        <v>102.9</v>
      </c>
      <c r="S17" s="63">
        <v>89.08</v>
      </c>
      <c r="T17" s="63">
        <v>93.17</v>
      </c>
      <c r="U17" s="63">
        <v>123.89</v>
      </c>
      <c r="V17" s="46">
        <v>80</v>
      </c>
      <c r="W17" s="46">
        <v>100</v>
      </c>
      <c r="X17" s="46">
        <v>92.43</v>
      </c>
      <c r="Y17" s="85">
        <v>79.017013232514174</v>
      </c>
      <c r="Z17" s="85">
        <v>51.512287334593573</v>
      </c>
      <c r="AA17" s="85">
        <v>69.186046511627907</v>
      </c>
      <c r="AB17" s="85">
        <v>50.290697674418603</v>
      </c>
      <c r="AC17" s="85">
        <v>14.534883720930234</v>
      </c>
      <c r="AD17" s="85">
        <v>85.633802816901408</v>
      </c>
    </row>
    <row r="18" spans="1:30" ht="15.75">
      <c r="A18" s="8" t="s">
        <v>22</v>
      </c>
      <c r="B18" s="77">
        <f t="shared" si="0"/>
        <v>96.67</v>
      </c>
      <c r="C18" s="77">
        <f t="shared" si="1"/>
        <v>89.85</v>
      </c>
      <c r="D18" s="77">
        <f t="shared" si="2"/>
        <v>84.78</v>
      </c>
      <c r="E18" s="77">
        <f t="shared" si="3"/>
        <v>88.58</v>
      </c>
      <c r="F18" s="33">
        <f t="shared" si="4"/>
        <v>25</v>
      </c>
      <c r="G18" s="59">
        <v>80.819999999999993</v>
      </c>
      <c r="H18" s="59">
        <v>85.32</v>
      </c>
      <c r="I18" s="59">
        <v>96.67</v>
      </c>
      <c r="J18" s="59">
        <v>89.85</v>
      </c>
      <c r="K18" s="59">
        <v>84.78</v>
      </c>
      <c r="L18" s="59">
        <v>88.87</v>
      </c>
      <c r="M18" s="59">
        <v>68.37</v>
      </c>
      <c r="N18" s="63">
        <v>86.77</v>
      </c>
      <c r="O18" s="63">
        <v>86.57</v>
      </c>
      <c r="P18" s="63">
        <v>88.09</v>
      </c>
      <c r="Q18" s="63">
        <v>72.78</v>
      </c>
      <c r="R18" s="63">
        <v>88.58</v>
      </c>
      <c r="S18" s="63">
        <v>72.400000000000006</v>
      </c>
      <c r="T18" s="63">
        <v>75.92</v>
      </c>
      <c r="U18" s="63">
        <v>99.79</v>
      </c>
      <c r="V18" s="46">
        <v>79.75</v>
      </c>
      <c r="W18" s="46">
        <v>115.65</v>
      </c>
      <c r="X18" s="46">
        <v>74.290000000000006</v>
      </c>
      <c r="Y18" s="85">
        <v>82.506723096592154</v>
      </c>
      <c r="Z18" s="85">
        <v>50.306396861085389</v>
      </c>
      <c r="AA18" s="85">
        <v>56.022071414980658</v>
      </c>
      <c r="AB18" s="85">
        <v>32.834400964038821</v>
      </c>
      <c r="AC18" s="85">
        <v>13.876028806584362</v>
      </c>
      <c r="AD18" s="85">
        <v>59.480912183444623</v>
      </c>
    </row>
    <row r="19" spans="1:30" ht="15.75">
      <c r="A19" s="8" t="s">
        <v>23</v>
      </c>
      <c r="B19" s="77">
        <f t="shared" si="0"/>
        <v>108.15</v>
      </c>
      <c r="C19" s="77">
        <f t="shared" si="1"/>
        <v>98.28</v>
      </c>
      <c r="D19" s="77">
        <f t="shared" si="2"/>
        <v>90.75</v>
      </c>
      <c r="E19" s="77">
        <f t="shared" si="3"/>
        <v>102.98</v>
      </c>
      <c r="F19" s="33">
        <f t="shared" si="4"/>
        <v>75</v>
      </c>
      <c r="G19" s="59">
        <v>123.2</v>
      </c>
      <c r="H19" s="59">
        <v>101.57</v>
      </c>
      <c r="I19" s="59">
        <v>108.15</v>
      </c>
      <c r="J19" s="59">
        <v>98.28</v>
      </c>
      <c r="K19" s="59">
        <v>90.75</v>
      </c>
      <c r="L19" s="59">
        <v>109.09</v>
      </c>
      <c r="M19" s="59">
        <v>78.06</v>
      </c>
      <c r="N19" s="63">
        <v>92.16</v>
      </c>
      <c r="O19" s="63">
        <v>98.28</v>
      </c>
      <c r="P19" s="63">
        <v>98.28</v>
      </c>
      <c r="Q19" s="63">
        <v>90.75</v>
      </c>
      <c r="R19" s="63">
        <v>102.98</v>
      </c>
      <c r="S19" s="63">
        <v>90.28</v>
      </c>
      <c r="T19" s="63">
        <v>91.69</v>
      </c>
      <c r="U19" s="63">
        <v>105.8</v>
      </c>
      <c r="V19" s="46">
        <v>79.290000000000006</v>
      </c>
      <c r="W19" s="46">
        <v>89.46</v>
      </c>
      <c r="X19" s="46">
        <v>66.72</v>
      </c>
      <c r="Y19" s="85">
        <v>85.552115583075334</v>
      </c>
      <c r="Z19" s="85">
        <v>64.499484004127964</v>
      </c>
      <c r="AA19" s="85">
        <v>69.813829787234042</v>
      </c>
      <c r="AB19" s="85">
        <v>50.797872340425535</v>
      </c>
      <c r="AC19" s="85">
        <v>17.302052785923756</v>
      </c>
      <c r="AD19" s="85">
        <v>75.071633237822354</v>
      </c>
    </row>
    <row r="20" spans="1:30" ht="15.75">
      <c r="A20" s="8" t="s">
        <v>24</v>
      </c>
      <c r="B20" s="77">
        <f t="shared" si="0"/>
        <v>60.52</v>
      </c>
      <c r="C20" s="77">
        <f t="shared" si="1"/>
        <v>81.52</v>
      </c>
      <c r="D20" s="77">
        <f t="shared" si="2"/>
        <v>69.17</v>
      </c>
      <c r="E20" s="77">
        <f t="shared" si="3"/>
        <v>84.54</v>
      </c>
      <c r="F20" s="33">
        <f t="shared" si="4"/>
        <v>0</v>
      </c>
      <c r="G20" s="59">
        <v>46.8</v>
      </c>
      <c r="H20" s="59">
        <v>76.03</v>
      </c>
      <c r="I20" s="59">
        <v>60.52</v>
      </c>
      <c r="J20" s="59">
        <v>81.52</v>
      </c>
      <c r="K20" s="59">
        <v>69.17</v>
      </c>
      <c r="L20" s="59">
        <v>79.459999999999994</v>
      </c>
      <c r="M20" s="59">
        <v>58.33</v>
      </c>
      <c r="N20" s="63">
        <v>78.5</v>
      </c>
      <c r="O20" s="63">
        <v>80.010000000000005</v>
      </c>
      <c r="P20" s="63">
        <v>80.83</v>
      </c>
      <c r="Q20" s="63">
        <v>65.87</v>
      </c>
      <c r="R20" s="63">
        <v>84.54</v>
      </c>
      <c r="S20" s="63">
        <v>68.48</v>
      </c>
      <c r="T20" s="63">
        <v>63.54</v>
      </c>
      <c r="U20" s="63">
        <v>73.28</v>
      </c>
      <c r="V20" s="46">
        <v>67.680000000000007</v>
      </c>
      <c r="W20" s="46">
        <v>82.47</v>
      </c>
      <c r="X20" s="46">
        <v>75.400000000000006</v>
      </c>
      <c r="Y20" s="85">
        <v>72.538860103626945</v>
      </c>
      <c r="Z20" s="85">
        <v>41.19170984455959</v>
      </c>
      <c r="AA20" s="85">
        <v>52.973199329983245</v>
      </c>
      <c r="AB20" s="85">
        <v>32.286432160804019</v>
      </c>
      <c r="AC20" s="85">
        <v>18.005071851225697</v>
      </c>
      <c r="AD20" s="85">
        <v>56.65557404326124</v>
      </c>
    </row>
    <row r="21" spans="1:30" ht="15.75" customHeight="1">
      <c r="A21" s="8" t="s">
        <v>25</v>
      </c>
      <c r="B21" s="77">
        <f t="shared" si="0"/>
        <v>77.94</v>
      </c>
      <c r="C21" s="77">
        <f t="shared" si="1"/>
        <v>74.48</v>
      </c>
      <c r="D21" s="77">
        <f t="shared" si="2"/>
        <v>71.489999999999995</v>
      </c>
      <c r="E21" s="77">
        <f t="shared" si="3"/>
        <v>78.55</v>
      </c>
      <c r="F21" s="33">
        <f t="shared" si="4"/>
        <v>0</v>
      </c>
      <c r="G21" s="59">
        <v>64.930000000000007</v>
      </c>
      <c r="H21" s="59">
        <v>69.95</v>
      </c>
      <c r="I21" s="59">
        <v>77.94</v>
      </c>
      <c r="J21" s="59">
        <v>74.48</v>
      </c>
      <c r="K21" s="59">
        <v>71.489999999999995</v>
      </c>
      <c r="L21" s="59">
        <v>73.12</v>
      </c>
      <c r="M21" s="59">
        <v>56.48</v>
      </c>
      <c r="N21" s="63">
        <v>73.45</v>
      </c>
      <c r="O21" s="63">
        <v>70.430000000000007</v>
      </c>
      <c r="P21" s="63">
        <v>72.88</v>
      </c>
      <c r="Q21" s="63">
        <v>64.209999999999994</v>
      </c>
      <c r="R21" s="63">
        <v>78.55</v>
      </c>
      <c r="S21" s="63">
        <v>58.57</v>
      </c>
      <c r="T21" s="63">
        <v>64.930000000000007</v>
      </c>
      <c r="U21" s="63">
        <v>79.5</v>
      </c>
      <c r="V21" s="46">
        <v>70.31</v>
      </c>
      <c r="W21" s="46">
        <v>93.44</v>
      </c>
      <c r="X21" s="46">
        <v>47.84</v>
      </c>
      <c r="Y21" s="85">
        <v>72.560311284046691</v>
      </c>
      <c r="Z21" s="85">
        <v>48.264591439688715</v>
      </c>
      <c r="AA21" s="85">
        <v>56.222763867346181</v>
      </c>
      <c r="AB21" s="85">
        <v>30.932860624861512</v>
      </c>
      <c r="AC21" s="85">
        <v>14.013418725221104</v>
      </c>
      <c r="AD21" s="85">
        <v>65.633844778787434</v>
      </c>
    </row>
    <row r="22" spans="1:30" ht="15.75" customHeight="1" thickBot="1">
      <c r="A22" s="32" t="s">
        <v>26</v>
      </c>
      <c r="B22" s="79">
        <f t="shared" si="0"/>
        <v>95.69</v>
      </c>
      <c r="C22" s="79">
        <f t="shared" si="1"/>
        <v>93.44</v>
      </c>
      <c r="D22" s="79">
        <f t="shared" si="2"/>
        <v>88.95</v>
      </c>
      <c r="E22" s="79">
        <f t="shared" si="3"/>
        <v>75.849999999999994</v>
      </c>
      <c r="F22" s="39">
        <f t="shared" si="4"/>
        <v>25</v>
      </c>
      <c r="G22" s="60">
        <v>112.73</v>
      </c>
      <c r="H22" s="60">
        <v>87.2</v>
      </c>
      <c r="I22" s="60">
        <v>95.69</v>
      </c>
      <c r="J22" s="60">
        <v>93.44</v>
      </c>
      <c r="K22" s="60">
        <v>88.95</v>
      </c>
      <c r="L22" s="60">
        <v>89.6</v>
      </c>
      <c r="M22" s="60">
        <v>66.58</v>
      </c>
      <c r="N22" s="63">
        <v>89.47</v>
      </c>
      <c r="O22" s="63">
        <v>74.06</v>
      </c>
      <c r="P22" s="63">
        <v>72.5</v>
      </c>
      <c r="Q22" s="63">
        <v>57.18</v>
      </c>
      <c r="R22" s="63">
        <v>75.849999999999994</v>
      </c>
      <c r="S22" s="63">
        <v>67.97</v>
      </c>
      <c r="T22" s="63">
        <v>70.150000000000006</v>
      </c>
      <c r="U22" s="63">
        <v>92.53</v>
      </c>
      <c r="V22" s="47">
        <v>61.75</v>
      </c>
      <c r="W22" s="47">
        <v>98.39</v>
      </c>
      <c r="X22" s="47">
        <v>64.87</v>
      </c>
      <c r="Y22" s="86">
        <v>81.479628305932806</v>
      </c>
      <c r="Z22" s="86">
        <v>58.484631879914225</v>
      </c>
      <c r="AA22" s="86">
        <v>53.168799512492384</v>
      </c>
      <c r="AB22" s="86">
        <v>53.585212268941703</v>
      </c>
      <c r="AC22" s="86">
        <v>14.965123652504756</v>
      </c>
      <c r="AD22" s="86">
        <v>76.542705353494085</v>
      </c>
    </row>
    <row r="23" spans="1:30" ht="18" customHeight="1" thickBot="1">
      <c r="A23" s="31" t="s">
        <v>69</v>
      </c>
      <c r="B23" s="44">
        <f>I23</f>
        <v>83.22</v>
      </c>
      <c r="C23" s="44">
        <f>J23</f>
        <v>81.22</v>
      </c>
      <c r="D23" s="44">
        <f>K23</f>
        <v>76.12</v>
      </c>
      <c r="E23" s="44">
        <f>R23</f>
        <v>80.77</v>
      </c>
      <c r="F23" s="38">
        <f t="shared" si="4"/>
        <v>0</v>
      </c>
      <c r="G23" s="67">
        <v>74.13</v>
      </c>
      <c r="H23" s="67">
        <v>76.73</v>
      </c>
      <c r="I23" s="67">
        <v>83.22</v>
      </c>
      <c r="J23" s="48">
        <v>81.22</v>
      </c>
      <c r="K23" s="54">
        <v>76.12</v>
      </c>
      <c r="L23" s="67">
        <v>79.39</v>
      </c>
      <c r="M23" s="67">
        <v>61.22</v>
      </c>
      <c r="N23" s="70">
        <v>77.41</v>
      </c>
      <c r="O23" s="70">
        <v>74.650000000000006</v>
      </c>
      <c r="P23" s="70">
        <v>75.97</v>
      </c>
      <c r="Q23" s="70">
        <v>64.67</v>
      </c>
      <c r="R23" s="70">
        <v>80.77</v>
      </c>
      <c r="S23" s="70">
        <v>63.09</v>
      </c>
      <c r="T23" s="70">
        <v>68.239999999999995</v>
      </c>
      <c r="U23" s="70">
        <v>85.87</v>
      </c>
      <c r="V23" s="71">
        <v>68.209999999999994</v>
      </c>
      <c r="W23" s="71">
        <v>95.07</v>
      </c>
      <c r="X23" s="71">
        <v>61.33</v>
      </c>
      <c r="Y23" s="82">
        <v>76.654667725598998</v>
      </c>
      <c r="Z23" s="82">
        <v>49.698307427310141</v>
      </c>
      <c r="AA23" s="82">
        <v>55.63737449910542</v>
      </c>
      <c r="AB23" s="82">
        <v>34.502949917934615</v>
      </c>
      <c r="AC23" s="82">
        <v>13.03189072957994</v>
      </c>
      <c r="AD23" s="82">
        <v>62.307897308341474</v>
      </c>
    </row>
    <row r="24" spans="1:30" ht="15.75" customHeight="1">
      <c r="A24" s="22"/>
      <c r="B24" s="13"/>
      <c r="C24" s="13"/>
      <c r="D24" s="13"/>
      <c r="E24" s="13"/>
      <c r="F24" s="14"/>
      <c r="G24" s="15"/>
      <c r="H24" s="15"/>
      <c r="I24" s="15"/>
      <c r="J24" s="15"/>
      <c r="K24" s="15"/>
      <c r="L24" s="15"/>
      <c r="M24" s="15"/>
      <c r="N24" s="16"/>
      <c r="O24" s="16"/>
      <c r="P24" s="16"/>
      <c r="Q24" s="16"/>
      <c r="R24" s="16"/>
      <c r="S24" s="16"/>
      <c r="T24" s="16"/>
      <c r="U24" s="16"/>
      <c r="V24" s="17"/>
      <c r="W24" s="17"/>
      <c r="X24" s="17"/>
      <c r="Y24" s="17"/>
      <c r="Z24" s="17"/>
      <c r="AA24" s="17"/>
      <c r="AB24" s="17"/>
      <c r="AC24" s="18"/>
      <c r="AD24" s="18"/>
    </row>
    <row r="25" spans="1:30" ht="15.75" customHeight="1">
      <c r="A25" s="19" t="s">
        <v>70</v>
      </c>
      <c r="E25" s="20"/>
      <c r="O25" s="23"/>
      <c r="P25" s="1"/>
      <c r="Q25" s="1"/>
      <c r="R25" s="1"/>
      <c r="S25" s="1"/>
      <c r="T25" s="1"/>
      <c r="U25" s="1"/>
      <c r="V25" s="23"/>
    </row>
    <row r="26" spans="1:30" ht="15.75" customHeight="1">
      <c r="A26" s="50" t="s">
        <v>117</v>
      </c>
      <c r="B26" s="51"/>
      <c r="C26" s="51"/>
      <c r="O26" s="23"/>
      <c r="P26" s="1"/>
      <c r="Q26" s="1"/>
      <c r="R26" s="1"/>
      <c r="S26" s="1"/>
      <c r="T26" s="1"/>
      <c r="U26" s="1"/>
      <c r="V26" s="23"/>
    </row>
    <row r="27" spans="1:30" s="51" customFormat="1" ht="15.75" customHeight="1">
      <c r="A27" s="50" t="s">
        <v>118</v>
      </c>
      <c r="O27" s="23"/>
      <c r="P27" s="1"/>
      <c r="Q27" s="1"/>
      <c r="R27" s="1"/>
      <c r="S27" s="1"/>
      <c r="T27" s="1"/>
      <c r="U27" s="1"/>
      <c r="V27" s="23"/>
    </row>
    <row r="28" spans="1:30" ht="15.75" customHeight="1">
      <c r="C28" s="20"/>
      <c r="D28" s="20"/>
      <c r="O28" s="23"/>
      <c r="P28" s="1"/>
      <c r="Q28" s="1"/>
      <c r="R28" s="1"/>
      <c r="S28" s="1"/>
      <c r="T28" s="1"/>
      <c r="U28" s="1"/>
      <c r="V28" s="23"/>
    </row>
    <row r="29" spans="1:30" ht="15.75" customHeight="1">
      <c r="A29" s="97" t="s">
        <v>119</v>
      </c>
      <c r="B29" s="97"/>
      <c r="O29" s="23"/>
      <c r="P29" s="1"/>
      <c r="Q29" s="1"/>
      <c r="R29" s="1"/>
      <c r="S29" s="1"/>
      <c r="T29" s="1"/>
      <c r="U29" s="1"/>
      <c r="V29" s="23"/>
    </row>
    <row r="30" spans="1:30" ht="15.75" customHeight="1">
      <c r="O30" s="23"/>
      <c r="P30" s="1"/>
      <c r="Q30" s="1"/>
      <c r="R30" s="1"/>
      <c r="S30" s="1"/>
      <c r="T30" s="1"/>
      <c r="U30" s="1"/>
      <c r="V30" s="23"/>
    </row>
    <row r="31" spans="1:30" ht="15.75" customHeight="1">
      <c r="O31" s="23"/>
      <c r="P31" s="1"/>
      <c r="Q31" s="1"/>
      <c r="R31" s="1"/>
      <c r="S31" s="1"/>
      <c r="T31" s="1"/>
      <c r="U31" s="1"/>
      <c r="V31" s="23"/>
    </row>
    <row r="32" spans="1:30" ht="15.75" customHeight="1">
      <c r="O32" s="23"/>
      <c r="P32" s="1"/>
      <c r="Q32" s="1"/>
      <c r="R32" s="1"/>
      <c r="S32" s="1"/>
      <c r="T32" s="1"/>
      <c r="U32" s="1"/>
      <c r="V32" s="23"/>
    </row>
    <row r="33" spans="15:22">
      <c r="O33" s="23"/>
      <c r="P33" s="1"/>
      <c r="Q33" s="1"/>
      <c r="R33" s="1"/>
      <c r="S33" s="1"/>
      <c r="T33" s="1"/>
      <c r="U33" s="1"/>
      <c r="V33" s="23"/>
    </row>
    <row r="34" spans="15:22">
      <c r="O34" s="23"/>
      <c r="P34" s="1"/>
      <c r="Q34" s="1"/>
      <c r="R34" s="1"/>
      <c r="S34" s="1"/>
      <c r="T34" s="1"/>
      <c r="U34" s="1"/>
      <c r="V34" s="23"/>
    </row>
    <row r="35" spans="15:22">
      <c r="O35" s="23"/>
      <c r="P35" s="1"/>
      <c r="Q35" s="1"/>
      <c r="R35" s="1"/>
      <c r="S35" s="1"/>
      <c r="T35" s="1"/>
      <c r="U35" s="1"/>
      <c r="V35" s="23"/>
    </row>
    <row r="36" spans="15:22">
      <c r="O36" s="23"/>
      <c r="P36" s="1"/>
      <c r="Q36" s="1"/>
      <c r="R36" s="1"/>
      <c r="S36" s="1"/>
      <c r="T36" s="1"/>
      <c r="U36" s="1"/>
      <c r="V36" s="23"/>
    </row>
    <row r="37" spans="15:22">
      <c r="O37" s="23"/>
      <c r="P37" s="1"/>
      <c r="Q37" s="1"/>
      <c r="R37" s="1"/>
      <c r="S37" s="1"/>
      <c r="T37" s="1"/>
      <c r="U37" s="1"/>
      <c r="V37" s="23"/>
    </row>
    <row r="38" spans="15:22">
      <c r="O38" s="23"/>
      <c r="P38" s="1"/>
      <c r="Q38" s="1"/>
      <c r="R38" s="1"/>
      <c r="S38" s="1"/>
      <c r="T38" s="1"/>
      <c r="U38" s="1"/>
      <c r="V38" s="23"/>
    </row>
    <row r="39" spans="15:22">
      <c r="O39" s="23"/>
      <c r="P39" s="1"/>
      <c r="Q39" s="1"/>
      <c r="R39" s="1"/>
      <c r="S39" s="1"/>
      <c r="T39" s="1"/>
      <c r="U39" s="1"/>
      <c r="V39" s="23"/>
    </row>
    <row r="40" spans="15:22">
      <c r="O40" s="23"/>
      <c r="P40" s="1"/>
      <c r="Q40" s="1"/>
      <c r="R40" s="1"/>
      <c r="S40" s="1"/>
      <c r="T40" s="1"/>
      <c r="U40" s="1"/>
      <c r="V40" s="23"/>
    </row>
    <row r="41" spans="15:22">
      <c r="O41" s="23"/>
      <c r="P41" s="1"/>
      <c r="Q41" s="1"/>
      <c r="R41" s="1"/>
      <c r="S41" s="1"/>
      <c r="T41" s="1"/>
      <c r="U41" s="1"/>
      <c r="V41" s="23"/>
    </row>
  </sheetData>
  <mergeCells count="6">
    <mergeCell ref="V1:AD1"/>
    <mergeCell ref="A29:B29"/>
    <mergeCell ref="A1:A2"/>
    <mergeCell ref="B1:F1"/>
    <mergeCell ref="G1:M1"/>
    <mergeCell ref="N1:U1"/>
  </mergeCells>
  <hyperlinks>
    <hyperlink ref="A25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32"/>
  <sheetViews>
    <sheetView showGridLines="0" zoomScale="98" zoomScaleNormal="98" workbookViewId="0">
      <selection activeCell="D20" sqref="D20"/>
    </sheetView>
  </sheetViews>
  <sheetFormatPr defaultColWidth="14.42578125" defaultRowHeight="15"/>
  <cols>
    <col min="1" max="1" width="23.42578125" style="3" customWidth="1"/>
    <col min="2" max="2" width="8.7109375" style="3" customWidth="1"/>
    <col min="3" max="3" width="15.28515625" style="3" customWidth="1"/>
    <col min="4" max="4" width="12" style="3" customWidth="1"/>
    <col min="5" max="5" width="11.140625" style="3" customWidth="1"/>
    <col min="6" max="6" width="18.85546875" style="3" customWidth="1"/>
    <col min="7" max="7" width="8.7109375" style="3" customWidth="1"/>
    <col min="8" max="8" width="10.85546875" style="3" customWidth="1"/>
    <col min="9" max="9" width="8.7109375" style="3" customWidth="1"/>
    <col min="10" max="10" width="14.140625" style="3" customWidth="1"/>
    <col min="11" max="11" width="11.5703125" style="3" customWidth="1"/>
    <col min="12" max="12" width="13.7109375" style="3" customWidth="1"/>
    <col min="13" max="13" width="8.7109375" style="3" customWidth="1"/>
    <col min="14" max="14" width="10.7109375" style="3" customWidth="1"/>
    <col min="15" max="15" width="14" style="3" customWidth="1"/>
    <col min="16" max="16" width="12.85546875" style="3" customWidth="1"/>
    <col min="17" max="17" width="12.140625" style="3" customWidth="1"/>
    <col min="18" max="19" width="8.7109375" style="3" customWidth="1"/>
    <col min="20" max="20" width="9.85546875" style="3" customWidth="1"/>
    <col min="21" max="21" width="13.5703125" style="3" customWidth="1"/>
    <col min="22" max="22" width="11.7109375" style="3" customWidth="1"/>
    <col min="23" max="23" width="12.42578125" style="3" customWidth="1"/>
    <col min="24" max="24" width="10.28515625" style="3" customWidth="1"/>
    <col min="25" max="25" width="14.140625" style="3" customWidth="1"/>
    <col min="26" max="26" width="14" style="3" customWidth="1"/>
    <col min="27" max="27" width="14.28515625" style="3" customWidth="1"/>
    <col min="28" max="29" width="14.140625" style="3" customWidth="1"/>
    <col min="30" max="30" width="13.85546875" style="3" customWidth="1"/>
    <col min="31" max="16384" width="14.42578125" style="3"/>
  </cols>
  <sheetData>
    <row r="1" spans="1:30" ht="27" customHeight="1">
      <c r="A1" s="99" t="s">
        <v>0</v>
      </c>
      <c r="B1" s="101" t="s">
        <v>45</v>
      </c>
      <c r="C1" s="102"/>
      <c r="D1" s="102"/>
      <c r="E1" s="102"/>
      <c r="F1" s="102"/>
      <c r="G1" s="103" t="s">
        <v>71</v>
      </c>
      <c r="H1" s="102"/>
      <c r="I1" s="102"/>
      <c r="J1" s="102"/>
      <c r="K1" s="102"/>
      <c r="L1" s="102"/>
      <c r="M1" s="102"/>
      <c r="N1" s="104" t="s">
        <v>47</v>
      </c>
      <c r="O1" s="102"/>
      <c r="P1" s="102"/>
      <c r="Q1" s="102"/>
      <c r="R1" s="102"/>
      <c r="S1" s="102"/>
      <c r="T1" s="102"/>
      <c r="U1" s="102"/>
      <c r="V1" s="106" t="s">
        <v>48</v>
      </c>
      <c r="W1" s="106"/>
      <c r="X1" s="106"/>
      <c r="Y1" s="106"/>
      <c r="Z1" s="106"/>
      <c r="AA1" s="106"/>
      <c r="AB1" s="106"/>
      <c r="AC1" s="106"/>
      <c r="AD1" s="106"/>
    </row>
    <row r="2" spans="1:30" ht="65.25" customHeight="1" thickBot="1">
      <c r="A2" s="100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72</v>
      </c>
      <c r="X2" s="7" t="s">
        <v>62</v>
      </c>
      <c r="Y2" s="81" t="s">
        <v>63</v>
      </c>
      <c r="Z2" s="81" t="s">
        <v>64</v>
      </c>
      <c r="AA2" s="81" t="s">
        <v>65</v>
      </c>
      <c r="AB2" s="81" t="s">
        <v>66</v>
      </c>
      <c r="AC2" s="81" t="s">
        <v>67</v>
      </c>
      <c r="AD2" s="81" t="s">
        <v>68</v>
      </c>
    </row>
    <row r="3" spans="1:30" ht="16.5" customHeight="1" thickTop="1">
      <c r="A3" s="21" t="s">
        <v>73</v>
      </c>
      <c r="B3" s="77">
        <f>I3</f>
        <v>110.87</v>
      </c>
      <c r="C3" s="77">
        <f>J3</f>
        <v>103.42</v>
      </c>
      <c r="D3" s="77">
        <f>K3</f>
        <v>95.03</v>
      </c>
      <c r="E3" s="77">
        <f>R3</f>
        <v>124.84</v>
      </c>
      <c r="F3" s="33">
        <f>(COUNTIFS(B3:E3,"&gt;=95")/4*100)</f>
        <v>100</v>
      </c>
      <c r="G3" s="64">
        <v>52.17</v>
      </c>
      <c r="H3" s="64">
        <v>98.76</v>
      </c>
      <c r="I3" s="59">
        <v>110.87</v>
      </c>
      <c r="J3" s="59">
        <v>103.42</v>
      </c>
      <c r="K3" s="59">
        <v>95.03</v>
      </c>
      <c r="L3" s="59">
        <v>99.69</v>
      </c>
      <c r="M3" s="59">
        <v>95.03</v>
      </c>
      <c r="N3" s="63">
        <v>100.62</v>
      </c>
      <c r="O3" s="63">
        <v>122.05</v>
      </c>
      <c r="P3" s="63">
        <v>122.05</v>
      </c>
      <c r="Q3" s="63">
        <v>82.92</v>
      </c>
      <c r="R3" s="66">
        <v>124.84</v>
      </c>
      <c r="S3" s="66">
        <v>83.85</v>
      </c>
      <c r="T3" s="66">
        <v>100.62</v>
      </c>
      <c r="U3" s="63">
        <v>119.25</v>
      </c>
      <c r="V3" s="55">
        <v>101.58</v>
      </c>
      <c r="W3" s="55">
        <v>147.15</v>
      </c>
      <c r="X3" s="58">
        <v>123.86</v>
      </c>
      <c r="Y3" s="83">
        <v>76.579352850539294</v>
      </c>
      <c r="Z3" s="83">
        <v>55.932203389830505</v>
      </c>
      <c r="AA3" s="83">
        <v>69.008264462809919</v>
      </c>
      <c r="AB3" s="83">
        <v>46.694214876033058</v>
      </c>
      <c r="AC3" s="83">
        <v>19.469026548672566</v>
      </c>
      <c r="AD3" s="83">
        <v>82.90598290598291</v>
      </c>
    </row>
    <row r="4" spans="1:30" ht="16.5" customHeight="1">
      <c r="A4" s="24" t="s">
        <v>74</v>
      </c>
      <c r="B4" s="77">
        <f t="shared" ref="B4:B16" si="0">I4</f>
        <v>49.17</v>
      </c>
      <c r="C4" s="77">
        <f t="shared" ref="C4:C16" si="1">J4</f>
        <v>48.72</v>
      </c>
      <c r="D4" s="77">
        <f t="shared" ref="D4:D16" si="2">K4</f>
        <v>42.15</v>
      </c>
      <c r="E4" s="77">
        <f t="shared" ref="E4:E16" si="3">R4</f>
        <v>50.08</v>
      </c>
      <c r="F4" s="33">
        <f t="shared" ref="F4:F16" si="4">(COUNTIFS(B4:E4,"&gt;=95")/4*100)</f>
        <v>0</v>
      </c>
      <c r="G4" s="59">
        <v>72.73</v>
      </c>
      <c r="H4" s="59">
        <v>46.68</v>
      </c>
      <c r="I4" s="59">
        <v>49.17</v>
      </c>
      <c r="J4" s="59">
        <v>48.72</v>
      </c>
      <c r="K4" s="59">
        <v>42.15</v>
      </c>
      <c r="L4" s="59">
        <v>39.43</v>
      </c>
      <c r="M4" s="59">
        <v>43.28</v>
      </c>
      <c r="N4" s="63">
        <v>43.05</v>
      </c>
      <c r="O4" s="63">
        <v>48.26</v>
      </c>
      <c r="P4" s="63">
        <v>48.72</v>
      </c>
      <c r="Q4" s="63">
        <v>45.32</v>
      </c>
      <c r="R4" s="63">
        <v>50.08</v>
      </c>
      <c r="S4" s="63">
        <v>43.05</v>
      </c>
      <c r="T4" s="63">
        <v>41.92</v>
      </c>
      <c r="U4" s="63">
        <v>69.56</v>
      </c>
      <c r="V4" s="58">
        <v>62.39</v>
      </c>
      <c r="W4" s="58">
        <v>89.24</v>
      </c>
      <c r="X4" s="58">
        <v>50.24</v>
      </c>
      <c r="Y4" s="83">
        <v>70.046296296296291</v>
      </c>
      <c r="Z4" s="83">
        <v>48.981481481481481</v>
      </c>
      <c r="AA4" s="83">
        <v>43.129520052596973</v>
      </c>
      <c r="AB4" s="83">
        <v>25.115055884286651</v>
      </c>
      <c r="AC4" s="83">
        <v>10.632570659488561</v>
      </c>
      <c r="AD4" s="83">
        <v>42.614379084967318</v>
      </c>
    </row>
    <row r="5" spans="1:30" ht="16.5" customHeight="1">
      <c r="A5" s="8" t="s">
        <v>75</v>
      </c>
      <c r="B5" s="77">
        <f t="shared" si="0"/>
        <v>109.16</v>
      </c>
      <c r="C5" s="77">
        <f t="shared" si="1"/>
        <v>60.47</v>
      </c>
      <c r="D5" s="77">
        <f t="shared" si="2"/>
        <v>80.89</v>
      </c>
      <c r="E5" s="77">
        <f t="shared" si="3"/>
        <v>76.959999999999994</v>
      </c>
      <c r="F5" s="33">
        <f>(COUNTIFS(B5:E5,"&gt;=95")/4*100)</f>
        <v>25</v>
      </c>
      <c r="G5" s="59">
        <v>53.4</v>
      </c>
      <c r="H5" s="59">
        <v>61.26</v>
      </c>
      <c r="I5" s="59">
        <v>109.16</v>
      </c>
      <c r="J5" s="59">
        <v>60.47</v>
      </c>
      <c r="K5" s="59">
        <v>80.89</v>
      </c>
      <c r="L5" s="59">
        <v>68.319999999999993</v>
      </c>
      <c r="M5" s="59">
        <v>44.76</v>
      </c>
      <c r="N5" s="63">
        <v>71.47</v>
      </c>
      <c r="O5" s="63">
        <v>64.400000000000006</v>
      </c>
      <c r="P5" s="63">
        <v>63.61</v>
      </c>
      <c r="Q5" s="63">
        <v>71.47</v>
      </c>
      <c r="R5" s="63">
        <v>76.959999999999994</v>
      </c>
      <c r="S5" s="63">
        <v>62.83</v>
      </c>
      <c r="T5" s="63">
        <v>73.819999999999993</v>
      </c>
      <c r="U5" s="63">
        <v>93.46</v>
      </c>
      <c r="V5" s="58">
        <v>38.96</v>
      </c>
      <c r="W5" s="58">
        <v>49.35</v>
      </c>
      <c r="X5" s="58">
        <v>55.3</v>
      </c>
      <c r="Y5" s="83">
        <v>78.635778635778635</v>
      </c>
      <c r="Z5" s="83">
        <v>60.231660231660236</v>
      </c>
      <c r="AA5" s="83">
        <v>53.293413173652695</v>
      </c>
      <c r="AB5" s="83">
        <v>49.700598802395206</v>
      </c>
      <c r="AC5" s="83">
        <v>11.111111111111111</v>
      </c>
      <c r="AD5" s="83">
        <v>64.426877470355734</v>
      </c>
    </row>
    <row r="6" spans="1:30" ht="16.5" customHeight="1">
      <c r="A6" s="8" t="s">
        <v>76</v>
      </c>
      <c r="B6" s="77">
        <f t="shared" si="0"/>
        <v>49.19</v>
      </c>
      <c r="C6" s="77">
        <f t="shared" si="1"/>
        <v>48.14</v>
      </c>
      <c r="D6" s="77">
        <f t="shared" si="2"/>
        <v>42.21</v>
      </c>
      <c r="E6" s="77">
        <f t="shared" si="3"/>
        <v>43.6</v>
      </c>
      <c r="F6" s="33">
        <f t="shared" si="4"/>
        <v>0</v>
      </c>
      <c r="G6" s="59">
        <v>5.93</v>
      </c>
      <c r="H6" s="59">
        <v>46.4</v>
      </c>
      <c r="I6" s="59">
        <v>49.19</v>
      </c>
      <c r="J6" s="59">
        <v>48.14</v>
      </c>
      <c r="K6" s="59">
        <v>42.21</v>
      </c>
      <c r="L6" s="59">
        <v>41.51</v>
      </c>
      <c r="M6" s="59">
        <v>30.35</v>
      </c>
      <c r="N6" s="63">
        <v>43.95</v>
      </c>
      <c r="O6" s="63">
        <v>45</v>
      </c>
      <c r="P6" s="63">
        <v>43.6</v>
      </c>
      <c r="Q6" s="63">
        <v>39.07</v>
      </c>
      <c r="R6" s="63">
        <v>43.6</v>
      </c>
      <c r="S6" s="63">
        <v>36.630000000000003</v>
      </c>
      <c r="T6" s="63">
        <v>13.95</v>
      </c>
      <c r="U6" s="63">
        <v>55.47</v>
      </c>
      <c r="V6" s="58">
        <v>35.130000000000003</v>
      </c>
      <c r="W6" s="58">
        <v>48.42</v>
      </c>
      <c r="X6" s="58">
        <v>0.36</v>
      </c>
      <c r="Y6" s="83">
        <v>64.38356164383562</v>
      </c>
      <c r="Z6" s="83">
        <v>35.844748858447488</v>
      </c>
      <c r="AA6" s="83">
        <v>36.867088607594937</v>
      </c>
      <c r="AB6" s="83">
        <v>18.670886075949365</v>
      </c>
      <c r="AC6" s="83">
        <v>7.8947368421052628</v>
      </c>
      <c r="AD6" s="83">
        <v>31.350482315112536</v>
      </c>
    </row>
    <row r="7" spans="1:30" ht="16.5" customHeight="1">
      <c r="A7" s="8" t="s">
        <v>77</v>
      </c>
      <c r="B7" s="77">
        <f t="shared" si="0"/>
        <v>98.2</v>
      </c>
      <c r="C7" s="77">
        <f t="shared" si="1"/>
        <v>98.74</v>
      </c>
      <c r="D7" s="77">
        <f t="shared" si="2"/>
        <v>94.96</v>
      </c>
      <c r="E7" s="77">
        <f t="shared" si="3"/>
        <v>110.07</v>
      </c>
      <c r="F7" s="33">
        <f t="shared" si="4"/>
        <v>75</v>
      </c>
      <c r="G7" s="59">
        <v>65.83</v>
      </c>
      <c r="H7" s="59">
        <v>98.2</v>
      </c>
      <c r="I7" s="59">
        <v>98.2</v>
      </c>
      <c r="J7" s="59">
        <v>98.74</v>
      </c>
      <c r="K7" s="59">
        <v>94.96</v>
      </c>
      <c r="L7" s="59">
        <v>97.12</v>
      </c>
      <c r="M7" s="59">
        <v>85.25</v>
      </c>
      <c r="N7" s="63">
        <v>99.82</v>
      </c>
      <c r="O7" s="63">
        <v>112.77</v>
      </c>
      <c r="P7" s="63">
        <v>111.15</v>
      </c>
      <c r="Q7" s="63">
        <v>100.9</v>
      </c>
      <c r="R7" s="63">
        <v>110.07</v>
      </c>
      <c r="S7" s="63">
        <v>91.73</v>
      </c>
      <c r="T7" s="63">
        <v>98.2</v>
      </c>
      <c r="U7" s="63">
        <v>116.01</v>
      </c>
      <c r="V7" s="58">
        <v>77.63</v>
      </c>
      <c r="W7" s="58">
        <v>101.32</v>
      </c>
      <c r="X7" s="58">
        <v>79.88</v>
      </c>
      <c r="Y7" s="83">
        <v>66.798107255520506</v>
      </c>
      <c r="Z7" s="83">
        <v>65.063091482649838</v>
      </c>
      <c r="AA7" s="83">
        <v>52.872215709261425</v>
      </c>
      <c r="AB7" s="83">
        <v>36.107854630715124</v>
      </c>
      <c r="AC7" s="83">
        <v>12.761020881670534</v>
      </c>
      <c r="AD7" s="83">
        <v>71.131639722863738</v>
      </c>
    </row>
    <row r="8" spans="1:30" ht="16.5" customHeight="1">
      <c r="A8" s="8" t="s">
        <v>78</v>
      </c>
      <c r="B8" s="77">
        <f t="shared" si="0"/>
        <v>78.040000000000006</v>
      </c>
      <c r="C8" s="77">
        <f t="shared" si="1"/>
        <v>75.16</v>
      </c>
      <c r="D8" s="77">
        <f t="shared" si="2"/>
        <v>76.760000000000005</v>
      </c>
      <c r="E8" s="77">
        <f t="shared" si="3"/>
        <v>92.11</v>
      </c>
      <c r="F8" s="33">
        <f t="shared" si="4"/>
        <v>0</v>
      </c>
      <c r="G8" s="59">
        <v>89.23</v>
      </c>
      <c r="H8" s="59">
        <v>70.36</v>
      </c>
      <c r="I8" s="59">
        <v>78.040000000000006</v>
      </c>
      <c r="J8" s="59">
        <v>75.16</v>
      </c>
      <c r="K8" s="59">
        <v>76.760000000000005</v>
      </c>
      <c r="L8" s="59">
        <v>73.56</v>
      </c>
      <c r="M8" s="59">
        <v>68.760000000000005</v>
      </c>
      <c r="N8" s="63">
        <v>75.48</v>
      </c>
      <c r="O8" s="63">
        <v>80.92</v>
      </c>
      <c r="P8" s="63">
        <v>89.55</v>
      </c>
      <c r="Q8" s="63">
        <v>74.52</v>
      </c>
      <c r="R8" s="63">
        <v>92.11</v>
      </c>
      <c r="S8" s="63">
        <v>65.88</v>
      </c>
      <c r="T8" s="63">
        <v>47.65</v>
      </c>
      <c r="U8" s="63">
        <v>106.5</v>
      </c>
      <c r="V8" s="58">
        <v>58.18</v>
      </c>
      <c r="W8" s="58">
        <v>87.62</v>
      </c>
      <c r="X8" s="58">
        <v>63.13</v>
      </c>
      <c r="Y8" s="83">
        <v>91.143654114365418</v>
      </c>
      <c r="Z8" s="83">
        <v>71.54811715481172</v>
      </c>
      <c r="AA8" s="83">
        <v>73.729626078619376</v>
      </c>
      <c r="AB8" s="83">
        <v>49.376797698945353</v>
      </c>
      <c r="AC8" s="83">
        <v>16.432865731462925</v>
      </c>
      <c r="AD8" s="83">
        <v>88.362919132149898</v>
      </c>
    </row>
    <row r="9" spans="1:30" ht="16.5" customHeight="1">
      <c r="A9" s="8" t="s">
        <v>79</v>
      </c>
      <c r="B9" s="77">
        <f t="shared" si="0"/>
        <v>110.7</v>
      </c>
      <c r="C9" s="77">
        <f t="shared" si="1"/>
        <v>100.18</v>
      </c>
      <c r="D9" s="77">
        <f t="shared" si="2"/>
        <v>95.2</v>
      </c>
      <c r="E9" s="77">
        <f t="shared" si="3"/>
        <v>108.49</v>
      </c>
      <c r="F9" s="33">
        <f t="shared" si="4"/>
        <v>100</v>
      </c>
      <c r="G9" s="59">
        <v>47.05</v>
      </c>
      <c r="H9" s="59">
        <v>98.52</v>
      </c>
      <c r="I9" s="59">
        <v>110.7</v>
      </c>
      <c r="J9" s="59">
        <v>100.18</v>
      </c>
      <c r="K9" s="59">
        <v>95.2</v>
      </c>
      <c r="L9" s="59">
        <v>109.04</v>
      </c>
      <c r="M9" s="59">
        <v>86.35</v>
      </c>
      <c r="N9" s="63">
        <v>92.99</v>
      </c>
      <c r="O9" s="63">
        <v>102.95</v>
      </c>
      <c r="P9" s="63">
        <v>103.51</v>
      </c>
      <c r="Q9" s="63">
        <v>95.76</v>
      </c>
      <c r="R9" s="63">
        <v>108.49</v>
      </c>
      <c r="S9" s="63">
        <v>85.24</v>
      </c>
      <c r="T9" s="63">
        <v>95.2</v>
      </c>
      <c r="U9" s="63">
        <v>124.54</v>
      </c>
      <c r="V9" s="58">
        <v>64.290000000000006</v>
      </c>
      <c r="W9" s="58">
        <v>106.56</v>
      </c>
      <c r="X9" s="58">
        <v>79.89</v>
      </c>
      <c r="Y9" s="83">
        <v>82.785956964892421</v>
      </c>
      <c r="Z9" s="83">
        <v>62.967157417893546</v>
      </c>
      <c r="AA9" s="83">
        <v>65.030674846625772</v>
      </c>
      <c r="AB9" s="83">
        <v>37.423312883435585</v>
      </c>
      <c r="AC9" s="87">
        <v>20.327868852459016</v>
      </c>
      <c r="AD9" s="87">
        <v>87.179487179487182</v>
      </c>
    </row>
    <row r="10" spans="1:30" ht="16.5" customHeight="1">
      <c r="A10" s="8" t="s">
        <v>80</v>
      </c>
      <c r="B10" s="77">
        <f t="shared" si="0"/>
        <v>55.43</v>
      </c>
      <c r="C10" s="77">
        <f t="shared" si="1"/>
        <v>70.11</v>
      </c>
      <c r="D10" s="77">
        <f t="shared" si="2"/>
        <v>55.43</v>
      </c>
      <c r="E10" s="77">
        <f t="shared" si="3"/>
        <v>66.849999999999994</v>
      </c>
      <c r="F10" s="33">
        <f t="shared" si="4"/>
        <v>0</v>
      </c>
      <c r="G10" s="59">
        <v>4.8899999999999997</v>
      </c>
      <c r="H10" s="59">
        <v>66.849999999999994</v>
      </c>
      <c r="I10" s="59">
        <v>55.43</v>
      </c>
      <c r="J10" s="59">
        <v>70.11</v>
      </c>
      <c r="K10" s="59">
        <v>55.43</v>
      </c>
      <c r="L10" s="59">
        <v>60.33</v>
      </c>
      <c r="M10" s="59">
        <v>52.17</v>
      </c>
      <c r="N10" s="63">
        <v>50.54</v>
      </c>
      <c r="O10" s="63">
        <v>66.849999999999994</v>
      </c>
      <c r="P10" s="63">
        <v>66.849999999999994</v>
      </c>
      <c r="Q10" s="63">
        <v>60.33</v>
      </c>
      <c r="R10" s="63">
        <v>66.849999999999994</v>
      </c>
      <c r="S10" s="63">
        <v>34.24</v>
      </c>
      <c r="T10" s="63">
        <v>45.65</v>
      </c>
      <c r="U10" s="63">
        <v>97.83</v>
      </c>
      <c r="V10" s="58">
        <v>74.05</v>
      </c>
      <c r="W10" s="58">
        <v>83.54</v>
      </c>
      <c r="X10" s="58">
        <v>52.66</v>
      </c>
      <c r="Y10" s="83">
        <v>78.525641025641022</v>
      </c>
      <c r="Z10" s="83">
        <v>55.769230769230774</v>
      </c>
      <c r="AA10" s="83">
        <v>64.795918367346943</v>
      </c>
      <c r="AB10" s="83">
        <v>56.632653061224488</v>
      </c>
      <c r="AC10" s="83">
        <v>9.0909090909090917</v>
      </c>
      <c r="AD10" s="83">
        <v>71.287128712871279</v>
      </c>
    </row>
    <row r="11" spans="1:30" ht="16.5" customHeight="1">
      <c r="A11" s="8" t="s">
        <v>81</v>
      </c>
      <c r="B11" s="77">
        <f t="shared" si="0"/>
        <v>91.59</v>
      </c>
      <c r="C11" s="77">
        <f t="shared" si="1"/>
        <v>85.56</v>
      </c>
      <c r="D11" s="77">
        <f t="shared" si="2"/>
        <v>82.11</v>
      </c>
      <c r="E11" s="77">
        <f t="shared" si="3"/>
        <v>81.680000000000007</v>
      </c>
      <c r="F11" s="33">
        <f t="shared" si="4"/>
        <v>0</v>
      </c>
      <c r="G11" s="59">
        <v>78.66</v>
      </c>
      <c r="H11" s="59">
        <v>85.13</v>
      </c>
      <c r="I11" s="59">
        <v>91.59</v>
      </c>
      <c r="J11" s="59">
        <v>85.56</v>
      </c>
      <c r="K11" s="59">
        <v>82.11</v>
      </c>
      <c r="L11" s="59">
        <v>85.99</v>
      </c>
      <c r="M11" s="59">
        <v>80.39</v>
      </c>
      <c r="N11" s="63">
        <v>80.17</v>
      </c>
      <c r="O11" s="63">
        <v>74.78</v>
      </c>
      <c r="P11" s="63">
        <v>79.31</v>
      </c>
      <c r="Q11" s="63">
        <v>71.12</v>
      </c>
      <c r="R11" s="63">
        <v>81.680000000000007</v>
      </c>
      <c r="S11" s="63">
        <v>79.53</v>
      </c>
      <c r="T11" s="63">
        <v>78.88</v>
      </c>
      <c r="U11" s="63">
        <v>109.27</v>
      </c>
      <c r="V11" s="58">
        <v>71.41</v>
      </c>
      <c r="W11" s="58">
        <v>104.71</v>
      </c>
      <c r="X11" s="58">
        <v>63.65</v>
      </c>
      <c r="Y11" s="83">
        <v>69.364161849710982</v>
      </c>
      <c r="Z11" s="83">
        <v>52.93146160198183</v>
      </c>
      <c r="AA11" s="83">
        <v>55.730337078651679</v>
      </c>
      <c r="AB11" s="83">
        <v>42.528089887640448</v>
      </c>
      <c r="AC11" s="83">
        <v>13.652694610778443</v>
      </c>
      <c r="AD11" s="83">
        <v>57.888631090487245</v>
      </c>
    </row>
    <row r="12" spans="1:30" ht="16.5" customHeight="1">
      <c r="A12" s="8" t="s">
        <v>82</v>
      </c>
      <c r="B12" s="77">
        <f t="shared" si="0"/>
        <v>64.42</v>
      </c>
      <c r="C12" s="77">
        <f t="shared" si="1"/>
        <v>55.96</v>
      </c>
      <c r="D12" s="77">
        <f t="shared" si="2"/>
        <v>56.9</v>
      </c>
      <c r="E12" s="77">
        <f t="shared" si="3"/>
        <v>57.37</v>
      </c>
      <c r="F12" s="33">
        <f t="shared" si="4"/>
        <v>0</v>
      </c>
      <c r="G12" s="59">
        <v>26.8</v>
      </c>
      <c r="H12" s="59">
        <v>54.55</v>
      </c>
      <c r="I12" s="59">
        <v>64.42</v>
      </c>
      <c r="J12" s="59">
        <v>55.96</v>
      </c>
      <c r="K12" s="59">
        <v>56.9</v>
      </c>
      <c r="L12" s="59">
        <v>62.07</v>
      </c>
      <c r="M12" s="59">
        <v>54.55</v>
      </c>
      <c r="N12" s="63">
        <v>54.55</v>
      </c>
      <c r="O12" s="63">
        <v>50.31</v>
      </c>
      <c r="P12" s="63">
        <v>49.84</v>
      </c>
      <c r="Q12" s="63">
        <v>49.37</v>
      </c>
      <c r="R12" s="63">
        <v>57.37</v>
      </c>
      <c r="S12" s="63">
        <v>50.78</v>
      </c>
      <c r="T12" s="63">
        <v>55.96</v>
      </c>
      <c r="U12" s="63">
        <v>76.650000000000006</v>
      </c>
      <c r="V12" s="58">
        <v>34.14</v>
      </c>
      <c r="W12" s="58">
        <v>54.12</v>
      </c>
      <c r="X12" s="58">
        <v>37.6</v>
      </c>
      <c r="Y12" s="83">
        <v>81.28531073446328</v>
      </c>
      <c r="Z12" s="83">
        <v>53.742937853107343</v>
      </c>
      <c r="AA12" s="83">
        <v>53.495440729483278</v>
      </c>
      <c r="AB12" s="83">
        <v>33.333333333333329</v>
      </c>
      <c r="AC12" s="83">
        <v>6.0165975103734439</v>
      </c>
      <c r="AD12" s="83">
        <v>48.565573770491802</v>
      </c>
    </row>
    <row r="13" spans="1:30" ht="16.5" customHeight="1">
      <c r="A13" s="8" t="s">
        <v>83</v>
      </c>
      <c r="B13" s="77">
        <f t="shared" si="0"/>
        <v>56.6</v>
      </c>
      <c r="C13" s="77">
        <f t="shared" si="1"/>
        <v>60.95</v>
      </c>
      <c r="D13" s="77">
        <f t="shared" si="2"/>
        <v>56.99</v>
      </c>
      <c r="E13" s="77">
        <f t="shared" si="3"/>
        <v>50.66</v>
      </c>
      <c r="F13" s="33">
        <f t="shared" si="4"/>
        <v>0</v>
      </c>
      <c r="G13" s="59">
        <v>23.75</v>
      </c>
      <c r="H13" s="59">
        <v>55.8</v>
      </c>
      <c r="I13" s="59">
        <v>56.6</v>
      </c>
      <c r="J13" s="59">
        <v>60.95</v>
      </c>
      <c r="K13" s="59">
        <v>56.99</v>
      </c>
      <c r="L13" s="59">
        <v>57.39</v>
      </c>
      <c r="M13" s="59">
        <v>10.69</v>
      </c>
      <c r="N13" s="63">
        <v>37.6</v>
      </c>
      <c r="O13" s="63">
        <v>0</v>
      </c>
      <c r="P13" s="63">
        <v>50.66</v>
      </c>
      <c r="Q13" s="63">
        <v>37.200000000000003</v>
      </c>
      <c r="R13" s="63">
        <v>50.66</v>
      </c>
      <c r="S13" s="63">
        <v>32.06</v>
      </c>
      <c r="T13" s="63">
        <v>32.85</v>
      </c>
      <c r="U13" s="63">
        <v>56.99</v>
      </c>
      <c r="V13" s="58">
        <v>36.26</v>
      </c>
      <c r="W13" s="58">
        <v>53.44</v>
      </c>
      <c r="X13" s="58">
        <v>43.73</v>
      </c>
      <c r="Y13" s="83">
        <v>72.517871326449566</v>
      </c>
      <c r="Z13" s="83">
        <v>44.082605242255759</v>
      </c>
      <c r="AA13" s="83">
        <v>31.515812431842967</v>
      </c>
      <c r="AB13" s="83">
        <v>20.610687022900763</v>
      </c>
      <c r="AC13" s="83">
        <v>12.52847380410023</v>
      </c>
      <c r="AD13" s="83">
        <v>38.548752834467123</v>
      </c>
    </row>
    <row r="14" spans="1:30" ht="16.5" customHeight="1">
      <c r="A14" s="8" t="s">
        <v>84</v>
      </c>
      <c r="B14" s="77">
        <f t="shared" si="0"/>
        <v>66.069999999999993</v>
      </c>
      <c r="C14" s="77">
        <f t="shared" si="1"/>
        <v>71.430000000000007</v>
      </c>
      <c r="D14" s="77">
        <f t="shared" si="2"/>
        <v>55.36</v>
      </c>
      <c r="E14" s="77">
        <f t="shared" si="3"/>
        <v>67.86</v>
      </c>
      <c r="F14" s="33">
        <f t="shared" si="4"/>
        <v>0</v>
      </c>
      <c r="G14" s="59">
        <v>25</v>
      </c>
      <c r="H14" s="59">
        <v>69.64</v>
      </c>
      <c r="I14" s="59">
        <v>66.069999999999993</v>
      </c>
      <c r="J14" s="59">
        <v>71.430000000000007</v>
      </c>
      <c r="K14" s="59">
        <v>55.36</v>
      </c>
      <c r="L14" s="59">
        <v>71.430000000000007</v>
      </c>
      <c r="M14" s="59">
        <v>50</v>
      </c>
      <c r="N14" s="63">
        <v>80.36</v>
      </c>
      <c r="O14" s="63">
        <v>67.86</v>
      </c>
      <c r="P14" s="63">
        <v>64.290000000000006</v>
      </c>
      <c r="Q14" s="63">
        <v>85.71</v>
      </c>
      <c r="R14" s="63">
        <v>67.86</v>
      </c>
      <c r="S14" s="63">
        <v>82.14</v>
      </c>
      <c r="T14" s="63">
        <v>83.93</v>
      </c>
      <c r="U14" s="63">
        <v>121.43</v>
      </c>
      <c r="V14" s="58">
        <v>39.39</v>
      </c>
      <c r="W14" s="58">
        <v>80.3</v>
      </c>
      <c r="X14" s="58">
        <v>64.77</v>
      </c>
      <c r="Y14" s="83">
        <v>77.833753148614619</v>
      </c>
      <c r="Z14" s="83">
        <v>60.957178841309826</v>
      </c>
      <c r="AA14" s="83">
        <v>59.450171821305844</v>
      </c>
      <c r="AB14" s="83">
        <v>39.862542955326461</v>
      </c>
      <c r="AC14" s="88">
        <v>27.737226277372262</v>
      </c>
      <c r="AD14" s="88">
        <v>73.75886524822694</v>
      </c>
    </row>
    <row r="15" spans="1:30" ht="16.5" customHeight="1">
      <c r="A15" s="8" t="s">
        <v>85</v>
      </c>
      <c r="B15" s="77">
        <f t="shared" si="0"/>
        <v>68.569999999999993</v>
      </c>
      <c r="C15" s="77">
        <f t="shared" si="1"/>
        <v>67.900000000000006</v>
      </c>
      <c r="D15" s="77">
        <f t="shared" si="2"/>
        <v>61.24</v>
      </c>
      <c r="E15" s="77">
        <f t="shared" si="3"/>
        <v>72.010000000000005</v>
      </c>
      <c r="F15" s="33">
        <f t="shared" si="4"/>
        <v>0</v>
      </c>
      <c r="G15" s="59">
        <v>46.06</v>
      </c>
      <c r="H15" s="59">
        <v>64.08</v>
      </c>
      <c r="I15" s="59">
        <v>68.569999999999993</v>
      </c>
      <c r="J15" s="59">
        <v>67.900000000000006</v>
      </c>
      <c r="K15" s="59">
        <v>61.24</v>
      </c>
      <c r="L15" s="59">
        <v>63.41</v>
      </c>
      <c r="M15" s="59">
        <v>47.03</v>
      </c>
      <c r="N15" s="63">
        <v>65.73</v>
      </c>
      <c r="O15" s="63">
        <v>62.21</v>
      </c>
      <c r="P15" s="63">
        <v>67</v>
      </c>
      <c r="Q15" s="63">
        <v>56.08</v>
      </c>
      <c r="R15" s="63">
        <v>72.010000000000005</v>
      </c>
      <c r="S15" s="63">
        <v>53.91</v>
      </c>
      <c r="T15" s="63">
        <v>61.39</v>
      </c>
      <c r="U15" s="63">
        <v>74.7</v>
      </c>
      <c r="V15" s="58">
        <v>50.28</v>
      </c>
      <c r="W15" s="58">
        <v>63.3</v>
      </c>
      <c r="X15" s="58">
        <v>64.989999999999995</v>
      </c>
      <c r="Y15" s="83">
        <v>68.512055837563452</v>
      </c>
      <c r="Z15" s="83">
        <v>46.494289340101524</v>
      </c>
      <c r="AA15" s="83">
        <v>50.469214923323413</v>
      </c>
      <c r="AB15" s="83">
        <v>31.746395056076903</v>
      </c>
      <c r="AC15" s="88">
        <v>17.682926829268293</v>
      </c>
      <c r="AD15" s="88">
        <v>53.052728954671601</v>
      </c>
    </row>
    <row r="16" spans="1:30" ht="16.5" customHeight="1" thickBot="1">
      <c r="A16" s="10" t="s">
        <v>86</v>
      </c>
      <c r="B16" s="77">
        <f t="shared" si="0"/>
        <v>75.709999999999994</v>
      </c>
      <c r="C16" s="77">
        <f t="shared" si="1"/>
        <v>71.430000000000007</v>
      </c>
      <c r="D16" s="77">
        <f t="shared" si="2"/>
        <v>75.709999999999994</v>
      </c>
      <c r="E16" s="77">
        <f t="shared" si="3"/>
        <v>94.29</v>
      </c>
      <c r="F16" s="33">
        <f t="shared" si="4"/>
        <v>0</v>
      </c>
      <c r="G16" s="60">
        <v>0</v>
      </c>
      <c r="H16" s="60">
        <v>68.569999999999993</v>
      </c>
      <c r="I16" s="60">
        <v>75.709999999999994</v>
      </c>
      <c r="J16" s="60">
        <v>71.430000000000007</v>
      </c>
      <c r="K16" s="60">
        <v>75.709999999999994</v>
      </c>
      <c r="L16" s="60">
        <v>72.86</v>
      </c>
      <c r="M16" s="60">
        <v>60</v>
      </c>
      <c r="N16" s="65">
        <v>70</v>
      </c>
      <c r="O16" s="65">
        <v>90</v>
      </c>
      <c r="P16" s="65">
        <v>94.29</v>
      </c>
      <c r="Q16" s="65">
        <v>70</v>
      </c>
      <c r="R16" s="65">
        <v>94.29</v>
      </c>
      <c r="S16" s="65">
        <v>75.709999999999994</v>
      </c>
      <c r="T16" s="65">
        <v>71.430000000000007</v>
      </c>
      <c r="U16" s="65">
        <v>117.14</v>
      </c>
      <c r="V16" s="53">
        <v>73.709999999999994</v>
      </c>
      <c r="W16" s="53">
        <v>108.62</v>
      </c>
      <c r="X16" s="53">
        <v>68.42</v>
      </c>
      <c r="Y16" s="83">
        <v>91.959798994974875</v>
      </c>
      <c r="Z16" s="83">
        <v>72.8643216080402</v>
      </c>
      <c r="AA16" s="83">
        <v>72.839506172839506</v>
      </c>
      <c r="AB16" s="83">
        <v>55.555555555555557</v>
      </c>
      <c r="AC16" s="88">
        <v>18.75</v>
      </c>
      <c r="AD16" s="88">
        <v>96.598639455782305</v>
      </c>
    </row>
    <row r="17" spans="1:30" ht="19.5" customHeight="1" thickBot="1">
      <c r="A17" s="25" t="s">
        <v>87</v>
      </c>
      <c r="B17" s="78">
        <f>I17</f>
        <v>72.959999999999994</v>
      </c>
      <c r="C17" s="78">
        <f>J17</f>
        <v>69.62</v>
      </c>
      <c r="D17" s="78">
        <f>K17</f>
        <v>65.510000000000005</v>
      </c>
      <c r="E17" s="78">
        <f>R17</f>
        <v>73.33</v>
      </c>
      <c r="F17" s="34">
        <f t="shared" ref="F17" si="5">(COUNTIFS(B17:E17,"&gt;=95")/4*100)</f>
        <v>0</v>
      </c>
      <c r="G17" s="72">
        <v>50.37</v>
      </c>
      <c r="H17" s="72">
        <v>66.91</v>
      </c>
      <c r="I17" s="72">
        <v>72.959999999999994</v>
      </c>
      <c r="J17" s="72">
        <v>69.62</v>
      </c>
      <c r="K17" s="72">
        <v>65.510000000000005</v>
      </c>
      <c r="L17" s="72">
        <v>67.05</v>
      </c>
      <c r="M17" s="72">
        <v>54.04</v>
      </c>
      <c r="N17" s="73">
        <v>65.709999999999994</v>
      </c>
      <c r="O17" s="73">
        <v>64.239999999999995</v>
      </c>
      <c r="P17" s="73">
        <v>69.98</v>
      </c>
      <c r="Q17" s="73">
        <v>61</v>
      </c>
      <c r="R17" s="73">
        <v>73.33</v>
      </c>
      <c r="S17" s="73">
        <v>58.46</v>
      </c>
      <c r="T17" s="73">
        <v>59.68</v>
      </c>
      <c r="U17" s="73">
        <v>85.68</v>
      </c>
      <c r="V17" s="45">
        <v>54.64</v>
      </c>
      <c r="W17" s="45">
        <v>76.540000000000006</v>
      </c>
      <c r="X17" s="45">
        <v>58.01</v>
      </c>
      <c r="Y17" s="84">
        <v>73.151042881806731</v>
      </c>
      <c r="Z17" s="84">
        <v>52.274742195884471</v>
      </c>
      <c r="AA17" s="84">
        <v>52.740086945066523</v>
      </c>
      <c r="AB17" s="84">
        <v>34.501383216967461</v>
      </c>
      <c r="AC17" s="84">
        <v>14.402618657937808</v>
      </c>
      <c r="AD17" s="84">
        <v>57.297803963577934</v>
      </c>
    </row>
    <row r="18" spans="1:30" ht="15.75">
      <c r="A18" s="26"/>
      <c r="B18" s="13"/>
      <c r="C18" s="13"/>
      <c r="D18" s="13"/>
      <c r="E18" s="13"/>
      <c r="F18" s="14"/>
      <c r="G18" s="15"/>
      <c r="H18" s="15"/>
      <c r="I18" s="15"/>
      <c r="J18" s="15"/>
      <c r="K18" s="15"/>
      <c r="L18" s="15"/>
      <c r="M18" s="15"/>
      <c r="N18" s="16"/>
      <c r="O18" s="16"/>
      <c r="P18" s="16"/>
      <c r="Q18" s="16"/>
      <c r="R18" s="16"/>
      <c r="S18" s="16"/>
      <c r="T18" s="16"/>
      <c r="U18" s="16"/>
      <c r="V18" s="17"/>
      <c r="W18" s="17"/>
      <c r="X18" s="17"/>
      <c r="Y18" s="17"/>
      <c r="Z18" s="17"/>
      <c r="AA18" s="17"/>
      <c r="AB18" s="17"/>
      <c r="AC18" s="18"/>
      <c r="AD18" s="18"/>
    </row>
    <row r="19" spans="1:30" ht="15.75" customHeight="1">
      <c r="A19" s="19" t="s">
        <v>70</v>
      </c>
    </row>
    <row r="20" spans="1:30" ht="15.75" customHeight="1">
      <c r="A20" s="50" t="s">
        <v>117</v>
      </c>
      <c r="B20" s="51"/>
      <c r="C20" s="51"/>
    </row>
    <row r="21" spans="1:30" s="51" customFormat="1" ht="15.75" customHeight="1">
      <c r="A21" s="50" t="s">
        <v>118</v>
      </c>
    </row>
    <row r="22" spans="1:30" ht="15.75" customHeight="1">
      <c r="C22" s="20"/>
      <c r="D22" s="23"/>
    </row>
    <row r="23" spans="1:30" ht="15.75" customHeight="1">
      <c r="A23" s="97" t="s">
        <v>119</v>
      </c>
      <c r="B23" s="97"/>
      <c r="C23" s="97"/>
    </row>
    <row r="24" spans="1:30" ht="15.75" customHeight="1"/>
    <row r="25" spans="1:30" ht="15.75" customHeight="1"/>
    <row r="26" spans="1:30" ht="15.75" customHeight="1"/>
    <row r="27" spans="1:30" ht="15.75" customHeight="1"/>
    <row r="28" spans="1:30" ht="15.75" customHeight="1"/>
    <row r="29" spans="1:30" ht="15.75" customHeight="1"/>
    <row r="30" spans="1:30" ht="15.75" customHeight="1"/>
    <row r="31" spans="1:30" ht="15.75" customHeight="1"/>
    <row r="32" spans="1:30" ht="15.75" customHeight="1"/>
  </sheetData>
  <mergeCells count="6">
    <mergeCell ref="A23:C23"/>
    <mergeCell ref="V1:AD1"/>
    <mergeCell ref="A1:A2"/>
    <mergeCell ref="B1:F1"/>
    <mergeCell ref="G1:M1"/>
    <mergeCell ref="N1:U1"/>
  </mergeCells>
  <hyperlinks>
    <hyperlink ref="A19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37"/>
  <sheetViews>
    <sheetView showGridLines="0" topLeftCell="A10" zoomScaleNormal="100" workbookViewId="0">
      <selection activeCell="B26" sqref="B26"/>
    </sheetView>
  </sheetViews>
  <sheetFormatPr defaultColWidth="14.42578125" defaultRowHeight="15"/>
  <cols>
    <col min="1" max="1" width="25.5703125" style="3" customWidth="1"/>
    <col min="2" max="2" width="8.7109375" style="3" customWidth="1"/>
    <col min="3" max="3" width="14.140625" style="3" customWidth="1"/>
    <col min="4" max="4" width="12.42578125" style="3" customWidth="1"/>
    <col min="5" max="5" width="10.28515625" style="3" customWidth="1"/>
    <col min="6" max="6" width="21.42578125" style="3" customWidth="1"/>
    <col min="7" max="7" width="8.7109375" style="3" customWidth="1"/>
    <col min="8" max="8" width="12.140625" style="3" customWidth="1"/>
    <col min="9" max="9" width="8.7109375" style="3" customWidth="1"/>
    <col min="10" max="10" width="14.42578125" style="3" customWidth="1"/>
    <col min="11" max="11" width="14.28515625" style="3" customWidth="1"/>
    <col min="12" max="12" width="14.5703125" style="3" customWidth="1"/>
    <col min="13" max="13" width="12.140625" style="3" customWidth="1"/>
    <col min="14" max="14" width="11.5703125" style="3" customWidth="1"/>
    <col min="15" max="15" width="14.140625" style="3" customWidth="1"/>
    <col min="16" max="16" width="14.5703125" style="3" customWidth="1"/>
    <col min="17" max="17" width="11.85546875" style="3" customWidth="1"/>
    <col min="18" max="19" width="8.7109375" style="3" customWidth="1"/>
    <col min="20" max="20" width="10.28515625" style="3" customWidth="1"/>
    <col min="21" max="21" width="13.140625" style="3" customWidth="1"/>
    <col min="22" max="22" width="11.85546875" style="3" customWidth="1"/>
    <col min="23" max="23" width="12.85546875" style="3" customWidth="1"/>
    <col min="24" max="24" width="10.28515625" style="3" customWidth="1"/>
    <col min="25" max="25" width="13.85546875" style="3" customWidth="1"/>
    <col min="26" max="26" width="15.28515625" style="3" customWidth="1"/>
    <col min="27" max="27" width="13.85546875" style="3" customWidth="1"/>
    <col min="28" max="28" width="14.7109375" style="3" customWidth="1"/>
    <col min="29" max="29" width="13.28515625" style="3" customWidth="1"/>
    <col min="30" max="30" width="13.5703125" style="3" customWidth="1"/>
    <col min="31" max="16384" width="14.42578125" style="3"/>
  </cols>
  <sheetData>
    <row r="1" spans="1:30" ht="28.5" customHeight="1">
      <c r="A1" s="99" t="s">
        <v>0</v>
      </c>
      <c r="B1" s="101" t="s">
        <v>45</v>
      </c>
      <c r="C1" s="102"/>
      <c r="D1" s="102"/>
      <c r="E1" s="102"/>
      <c r="F1" s="102"/>
      <c r="G1" s="103" t="s">
        <v>88</v>
      </c>
      <c r="H1" s="102"/>
      <c r="I1" s="102"/>
      <c r="J1" s="102"/>
      <c r="K1" s="102"/>
      <c r="L1" s="102"/>
      <c r="M1" s="102"/>
      <c r="N1" s="104" t="s">
        <v>47</v>
      </c>
      <c r="O1" s="102"/>
      <c r="P1" s="102"/>
      <c r="Q1" s="102"/>
      <c r="R1" s="102"/>
      <c r="S1" s="102"/>
      <c r="T1" s="102"/>
      <c r="U1" s="102"/>
      <c r="V1" s="98" t="s">
        <v>48</v>
      </c>
      <c r="W1" s="98"/>
      <c r="X1" s="98"/>
      <c r="Y1" s="98"/>
      <c r="Z1" s="98"/>
      <c r="AA1" s="98"/>
      <c r="AB1" s="98"/>
      <c r="AC1" s="98"/>
      <c r="AD1" s="98"/>
    </row>
    <row r="2" spans="1:30" ht="60.75" thickBot="1">
      <c r="A2" s="100"/>
      <c r="B2" s="4" t="s">
        <v>2</v>
      </c>
      <c r="C2" s="4" t="s">
        <v>49</v>
      </c>
      <c r="D2" s="4" t="s">
        <v>50</v>
      </c>
      <c r="E2" s="4" t="s">
        <v>51</v>
      </c>
      <c r="F2" s="4" t="s">
        <v>52</v>
      </c>
      <c r="G2" s="5" t="s">
        <v>4</v>
      </c>
      <c r="H2" s="5" t="s">
        <v>1</v>
      </c>
      <c r="I2" s="5" t="s">
        <v>2</v>
      </c>
      <c r="J2" s="5" t="s">
        <v>49</v>
      </c>
      <c r="K2" s="5" t="s">
        <v>50</v>
      </c>
      <c r="L2" s="5" t="s">
        <v>53</v>
      </c>
      <c r="M2" s="5" t="s">
        <v>5</v>
      </c>
      <c r="N2" s="6" t="s">
        <v>6</v>
      </c>
      <c r="O2" s="6" t="s">
        <v>54</v>
      </c>
      <c r="P2" s="6" t="s">
        <v>55</v>
      </c>
      <c r="Q2" s="6" t="s">
        <v>56</v>
      </c>
      <c r="R2" s="6" t="s">
        <v>3</v>
      </c>
      <c r="S2" s="6" t="s">
        <v>57</v>
      </c>
      <c r="T2" s="6" t="s">
        <v>58</v>
      </c>
      <c r="U2" s="6" t="s">
        <v>59</v>
      </c>
      <c r="V2" s="7" t="s">
        <v>60</v>
      </c>
      <c r="W2" s="7" t="s">
        <v>72</v>
      </c>
      <c r="X2" s="7" t="s">
        <v>62</v>
      </c>
      <c r="Y2" s="81" t="s">
        <v>63</v>
      </c>
      <c r="Z2" s="81" t="s">
        <v>64</v>
      </c>
      <c r="AA2" s="81" t="s">
        <v>65</v>
      </c>
      <c r="AB2" s="81" t="s">
        <v>66</v>
      </c>
      <c r="AC2" s="81" t="s">
        <v>67</v>
      </c>
      <c r="AD2" s="81" t="s">
        <v>68</v>
      </c>
    </row>
    <row r="3" spans="1:30" ht="16.5" thickTop="1">
      <c r="A3" s="27" t="s">
        <v>89</v>
      </c>
      <c r="B3" s="76">
        <f>I3</f>
        <v>106.38</v>
      </c>
      <c r="C3" s="76">
        <f>J3</f>
        <v>100.64</v>
      </c>
      <c r="D3" s="76">
        <f>K3</f>
        <v>89.16</v>
      </c>
      <c r="E3" s="76">
        <f>R3</f>
        <v>100.64</v>
      </c>
      <c r="F3" s="35">
        <f>(COUNTIFS(B3:E3,"&gt;=95")/4*100)</f>
        <v>75</v>
      </c>
      <c r="G3" s="59">
        <v>104.85</v>
      </c>
      <c r="H3" s="59">
        <v>97.19</v>
      </c>
      <c r="I3" s="59">
        <v>106.38</v>
      </c>
      <c r="J3" s="59">
        <v>100.64</v>
      </c>
      <c r="K3" s="59">
        <v>89.16</v>
      </c>
      <c r="L3" s="59">
        <v>94.52</v>
      </c>
      <c r="M3" s="59">
        <v>88.01</v>
      </c>
      <c r="N3" s="63">
        <v>86.48</v>
      </c>
      <c r="O3" s="63">
        <v>92.98</v>
      </c>
      <c r="P3" s="63">
        <v>93.75</v>
      </c>
      <c r="Q3" s="63">
        <v>88.39</v>
      </c>
      <c r="R3" s="63">
        <v>100.64</v>
      </c>
      <c r="S3" s="63">
        <v>79.97</v>
      </c>
      <c r="T3" s="63">
        <v>86.48</v>
      </c>
      <c r="U3" s="63">
        <v>133.93</v>
      </c>
      <c r="V3" s="58">
        <v>88.14</v>
      </c>
      <c r="W3" s="58">
        <v>124.48</v>
      </c>
      <c r="X3" s="58">
        <v>73.209999999999994</v>
      </c>
      <c r="Y3" s="85">
        <v>64.600550964187335</v>
      </c>
      <c r="Z3" s="85">
        <v>48.691460055096421</v>
      </c>
      <c r="AA3" s="85">
        <v>54.56171735241503</v>
      </c>
      <c r="AB3" s="85">
        <v>41.144901610017889</v>
      </c>
      <c r="AC3" s="89">
        <v>21.568627450980394</v>
      </c>
      <c r="AD3" s="89">
        <v>59.125475285171106</v>
      </c>
    </row>
    <row r="4" spans="1:30" ht="15.75">
      <c r="A4" s="28" t="s">
        <v>90</v>
      </c>
      <c r="B4" s="76">
        <f t="shared" ref="B4:B28" si="0">I4</f>
        <v>65.22</v>
      </c>
      <c r="C4" s="76">
        <f t="shared" ref="C4:C28" si="1">J4</f>
        <v>58.7</v>
      </c>
      <c r="D4" s="76">
        <f t="shared" ref="D4:D28" si="2">K4</f>
        <v>58.7</v>
      </c>
      <c r="E4" s="76">
        <f t="shared" ref="E4:E28" si="3">R4</f>
        <v>72.83</v>
      </c>
      <c r="F4" s="35">
        <f>(COUNTIFS(B4:E4,"&gt;=95")/4*100)</f>
        <v>0</v>
      </c>
      <c r="G4" s="59">
        <v>30.43</v>
      </c>
      <c r="H4" s="59">
        <v>61.96</v>
      </c>
      <c r="I4" s="59">
        <v>65.22</v>
      </c>
      <c r="J4" s="59">
        <v>58.7</v>
      </c>
      <c r="K4" s="59">
        <v>58.7</v>
      </c>
      <c r="L4" s="59">
        <v>53.26</v>
      </c>
      <c r="M4" s="59">
        <v>53.26</v>
      </c>
      <c r="N4" s="63">
        <v>69.569999999999993</v>
      </c>
      <c r="O4" s="63">
        <v>59.78</v>
      </c>
      <c r="P4" s="63">
        <v>59.78</v>
      </c>
      <c r="Q4" s="63">
        <v>50</v>
      </c>
      <c r="R4" s="63">
        <v>72.83</v>
      </c>
      <c r="S4" s="63">
        <v>63.04</v>
      </c>
      <c r="T4" s="63">
        <v>69.569999999999993</v>
      </c>
      <c r="U4" s="63">
        <v>86.96</v>
      </c>
      <c r="V4" s="58">
        <v>27.59</v>
      </c>
      <c r="W4" s="58">
        <v>39.659999999999997</v>
      </c>
      <c r="X4" s="58">
        <v>44.4</v>
      </c>
      <c r="Y4" s="85">
        <v>78.912685337726529</v>
      </c>
      <c r="Z4" s="85">
        <v>56.342668863261949</v>
      </c>
      <c r="AA4" s="85">
        <v>74</v>
      </c>
      <c r="AB4" s="85">
        <v>58.75</v>
      </c>
      <c r="AC4" s="85">
        <v>9.6446700507614214</v>
      </c>
      <c r="AD4" s="85">
        <v>75.621890547263675</v>
      </c>
    </row>
    <row r="5" spans="1:30" ht="15.75">
      <c r="A5" s="29" t="s">
        <v>91</v>
      </c>
      <c r="B5" s="76">
        <f t="shared" si="0"/>
        <v>103.13</v>
      </c>
      <c r="C5" s="76">
        <f t="shared" si="1"/>
        <v>120.17</v>
      </c>
      <c r="D5" s="76">
        <f t="shared" si="2"/>
        <v>94.6</v>
      </c>
      <c r="E5" s="76">
        <f t="shared" si="3"/>
        <v>112.07</v>
      </c>
      <c r="F5" s="35">
        <f t="shared" ref="F5:F29" si="4">(COUNTIFS(B5:E5,"&gt;=95")/4*100)</f>
        <v>75</v>
      </c>
      <c r="G5" s="59">
        <v>116.34</v>
      </c>
      <c r="H5" s="59">
        <v>115.48</v>
      </c>
      <c r="I5" s="59">
        <v>103.13</v>
      </c>
      <c r="J5" s="59">
        <v>120.17</v>
      </c>
      <c r="K5" s="59">
        <v>94.6</v>
      </c>
      <c r="L5" s="59">
        <v>104.83</v>
      </c>
      <c r="M5" s="59">
        <v>85.23</v>
      </c>
      <c r="N5" s="63">
        <v>113.78</v>
      </c>
      <c r="O5" s="63">
        <v>108.24</v>
      </c>
      <c r="P5" s="63">
        <v>105.68</v>
      </c>
      <c r="Q5" s="63">
        <v>96.73</v>
      </c>
      <c r="R5" s="63">
        <v>112.07</v>
      </c>
      <c r="S5" s="63">
        <v>95.88</v>
      </c>
      <c r="T5" s="63">
        <v>96.73</v>
      </c>
      <c r="U5" s="63">
        <v>116.76</v>
      </c>
      <c r="V5" s="58">
        <v>94.6</v>
      </c>
      <c r="W5" s="58">
        <v>118.04</v>
      </c>
      <c r="X5" s="58">
        <v>68.87</v>
      </c>
      <c r="Y5" s="85">
        <v>95.930232558139537</v>
      </c>
      <c r="Z5" s="85">
        <v>66.943521594684384</v>
      </c>
      <c r="AA5" s="85">
        <v>85.764705882352942</v>
      </c>
      <c r="AB5" s="85">
        <v>63.058823529411768</v>
      </c>
      <c r="AC5" s="90">
        <v>17.548076923076923</v>
      </c>
      <c r="AD5" s="90">
        <v>90.736342042755354</v>
      </c>
    </row>
    <row r="6" spans="1:30" ht="15.75">
      <c r="A6" s="28" t="s">
        <v>92</v>
      </c>
      <c r="B6" s="76">
        <f t="shared" si="0"/>
        <v>51.61</v>
      </c>
      <c r="C6" s="76">
        <f t="shared" si="1"/>
        <v>59.68</v>
      </c>
      <c r="D6" s="76">
        <f t="shared" si="2"/>
        <v>70.97</v>
      </c>
      <c r="E6" s="76">
        <f t="shared" si="3"/>
        <v>59.68</v>
      </c>
      <c r="F6" s="35">
        <f t="shared" si="4"/>
        <v>0</v>
      </c>
      <c r="G6" s="59">
        <v>62.9</v>
      </c>
      <c r="H6" s="59">
        <v>58.06</v>
      </c>
      <c r="I6" s="59">
        <v>51.61</v>
      </c>
      <c r="J6" s="59">
        <v>59.68</v>
      </c>
      <c r="K6" s="59">
        <v>70.97</v>
      </c>
      <c r="L6" s="59">
        <v>58.06</v>
      </c>
      <c r="M6" s="59">
        <v>41.94</v>
      </c>
      <c r="N6" s="63">
        <v>45.16</v>
      </c>
      <c r="O6" s="63">
        <v>56.45</v>
      </c>
      <c r="P6" s="63">
        <v>56.45</v>
      </c>
      <c r="Q6" s="63">
        <v>33.869999999999997</v>
      </c>
      <c r="R6" s="63">
        <v>59.68</v>
      </c>
      <c r="S6" s="63">
        <v>41.94</v>
      </c>
      <c r="T6" s="63">
        <v>41.94</v>
      </c>
      <c r="U6" s="63">
        <v>90.32</v>
      </c>
      <c r="V6" s="58">
        <v>53.13</v>
      </c>
      <c r="W6" s="58">
        <v>81.25</v>
      </c>
      <c r="X6" s="58">
        <v>30.3</v>
      </c>
      <c r="Y6" s="85">
        <v>77.808219178082197</v>
      </c>
      <c r="Z6" s="85">
        <v>58.356164383561648</v>
      </c>
      <c r="AA6" s="85">
        <v>53.543307086614178</v>
      </c>
      <c r="AB6" s="85">
        <v>34.387351778656125</v>
      </c>
      <c r="AC6" s="85">
        <v>5.7377049180327866</v>
      </c>
      <c r="AD6" s="85">
        <v>65.873015873015873</v>
      </c>
    </row>
    <row r="7" spans="1:30" ht="15.75">
      <c r="A7" s="29" t="s">
        <v>93</v>
      </c>
      <c r="B7" s="76">
        <f t="shared" si="0"/>
        <v>114.64</v>
      </c>
      <c r="C7" s="76">
        <f t="shared" si="1"/>
        <v>67.5</v>
      </c>
      <c r="D7" s="76">
        <f t="shared" si="2"/>
        <v>82.5</v>
      </c>
      <c r="E7" s="76">
        <f t="shared" si="3"/>
        <v>100.71</v>
      </c>
      <c r="F7" s="35">
        <f t="shared" si="4"/>
        <v>50</v>
      </c>
      <c r="G7" s="59">
        <v>18.21</v>
      </c>
      <c r="H7" s="59">
        <v>61.07</v>
      </c>
      <c r="I7" s="59">
        <v>114.64</v>
      </c>
      <c r="J7" s="59">
        <v>67.5</v>
      </c>
      <c r="K7" s="59">
        <v>82.5</v>
      </c>
      <c r="L7" s="59">
        <v>86.79</v>
      </c>
      <c r="M7" s="59">
        <v>92.14</v>
      </c>
      <c r="N7" s="63">
        <v>81.430000000000007</v>
      </c>
      <c r="O7" s="63">
        <v>92.14</v>
      </c>
      <c r="P7" s="63">
        <v>96.43</v>
      </c>
      <c r="Q7" s="63">
        <v>85.71</v>
      </c>
      <c r="R7" s="63">
        <v>100.71</v>
      </c>
      <c r="S7" s="63">
        <v>75</v>
      </c>
      <c r="T7" s="63">
        <v>92.14</v>
      </c>
      <c r="U7" s="63">
        <v>108.21</v>
      </c>
      <c r="V7" s="58">
        <v>61.41</v>
      </c>
      <c r="W7" s="58">
        <v>112.75</v>
      </c>
      <c r="X7" s="58">
        <v>74.55</v>
      </c>
      <c r="Y7" s="85">
        <v>86.48111332007953</v>
      </c>
      <c r="Z7" s="85">
        <v>66.799204771371762</v>
      </c>
      <c r="AA7" s="85">
        <v>86.144578313253021</v>
      </c>
      <c r="AB7" s="85">
        <v>62.650602409638559</v>
      </c>
      <c r="AC7" s="85">
        <v>6.666666666666667</v>
      </c>
      <c r="AD7" s="85">
        <v>104.21686746987953</v>
      </c>
    </row>
    <row r="8" spans="1:30" ht="15.75">
      <c r="A8" s="29" t="s">
        <v>94</v>
      </c>
      <c r="B8" s="76">
        <f t="shared" si="0"/>
        <v>44.68</v>
      </c>
      <c r="C8" s="76">
        <f t="shared" si="1"/>
        <v>82.98</v>
      </c>
      <c r="D8" s="76">
        <f t="shared" si="2"/>
        <v>62.23</v>
      </c>
      <c r="E8" s="76">
        <f t="shared" si="3"/>
        <v>106.91</v>
      </c>
      <c r="F8" s="35">
        <f t="shared" si="4"/>
        <v>25</v>
      </c>
      <c r="G8" s="59">
        <v>122.87</v>
      </c>
      <c r="H8" s="59">
        <v>81.38</v>
      </c>
      <c r="I8" s="59">
        <v>44.68</v>
      </c>
      <c r="J8" s="59">
        <v>82.98</v>
      </c>
      <c r="K8" s="59">
        <v>62.23</v>
      </c>
      <c r="L8" s="59">
        <v>73.400000000000006</v>
      </c>
      <c r="M8" s="59">
        <v>59.04</v>
      </c>
      <c r="N8" s="63">
        <v>102.13</v>
      </c>
      <c r="O8" s="63">
        <v>97.34</v>
      </c>
      <c r="P8" s="63">
        <v>97.34</v>
      </c>
      <c r="Q8" s="63">
        <v>76.599999999999994</v>
      </c>
      <c r="R8" s="63">
        <v>106.91</v>
      </c>
      <c r="S8" s="63">
        <v>90.96</v>
      </c>
      <c r="T8" s="63">
        <v>79.790000000000006</v>
      </c>
      <c r="U8" s="63">
        <v>97.34</v>
      </c>
      <c r="V8" s="58">
        <v>48.39</v>
      </c>
      <c r="W8" s="58">
        <v>72.58</v>
      </c>
      <c r="X8" s="58">
        <v>42.67</v>
      </c>
      <c r="Y8" s="85">
        <v>47.472527472527467</v>
      </c>
      <c r="Z8" s="85">
        <v>36.043956043956044</v>
      </c>
      <c r="AA8" s="85">
        <v>31.045751633986928</v>
      </c>
      <c r="AB8" s="85">
        <v>17.973856209150327</v>
      </c>
      <c r="AC8" s="89">
        <v>11.612903225806452</v>
      </c>
      <c r="AD8" s="89">
        <v>38.216560509554142</v>
      </c>
    </row>
    <row r="9" spans="1:30" ht="15.75">
      <c r="A9" s="29" t="s">
        <v>95</v>
      </c>
      <c r="B9" s="76">
        <f t="shared" si="0"/>
        <v>89.66</v>
      </c>
      <c r="C9" s="76">
        <f t="shared" si="1"/>
        <v>79.16</v>
      </c>
      <c r="D9" s="76">
        <f t="shared" si="2"/>
        <v>75.930000000000007</v>
      </c>
      <c r="E9" s="76">
        <f t="shared" si="3"/>
        <v>86.71</v>
      </c>
      <c r="F9" s="35">
        <f t="shared" si="4"/>
        <v>0</v>
      </c>
      <c r="G9" s="59">
        <v>87.36</v>
      </c>
      <c r="H9" s="59">
        <v>77.84</v>
      </c>
      <c r="I9" s="59">
        <v>89.66</v>
      </c>
      <c r="J9" s="59">
        <v>79.16</v>
      </c>
      <c r="K9" s="59">
        <v>75.930000000000007</v>
      </c>
      <c r="L9" s="59">
        <v>76.48</v>
      </c>
      <c r="M9" s="59">
        <v>57.55</v>
      </c>
      <c r="N9" s="63">
        <v>78.34</v>
      </c>
      <c r="O9" s="63">
        <v>77.900000000000006</v>
      </c>
      <c r="P9" s="63">
        <v>77.52</v>
      </c>
      <c r="Q9" s="63">
        <v>55.2</v>
      </c>
      <c r="R9" s="63">
        <v>86.71</v>
      </c>
      <c r="S9" s="63">
        <v>63.51</v>
      </c>
      <c r="T9" s="63">
        <v>75.05</v>
      </c>
      <c r="U9" s="63">
        <v>88.35</v>
      </c>
      <c r="V9" s="58">
        <v>51.12</v>
      </c>
      <c r="W9" s="58">
        <v>90.29</v>
      </c>
      <c r="X9" s="58">
        <v>57.04</v>
      </c>
      <c r="Y9" s="85">
        <v>71.921392716009819</v>
      </c>
      <c r="Z9" s="85">
        <v>48.713019331410869</v>
      </c>
      <c r="AA9" s="85">
        <v>53.181958603645349</v>
      </c>
      <c r="AB9" s="85">
        <v>35.851096694470186</v>
      </c>
      <c r="AC9" s="89">
        <v>14.644218551461243</v>
      </c>
      <c r="AD9" s="89">
        <v>58.655930628677609</v>
      </c>
    </row>
    <row r="10" spans="1:30" ht="15.75">
      <c r="A10" s="29" t="s">
        <v>96</v>
      </c>
      <c r="B10" s="76">
        <f t="shared" si="0"/>
        <v>100.45</v>
      </c>
      <c r="C10" s="76">
        <f t="shared" si="1"/>
        <v>84.5</v>
      </c>
      <c r="D10" s="76">
        <f t="shared" si="2"/>
        <v>85.18</v>
      </c>
      <c r="E10" s="76">
        <f t="shared" si="3"/>
        <v>105.54</v>
      </c>
      <c r="F10" s="35">
        <f t="shared" si="4"/>
        <v>50</v>
      </c>
      <c r="G10" s="59">
        <v>121.49</v>
      </c>
      <c r="H10" s="59">
        <v>88.57</v>
      </c>
      <c r="I10" s="59">
        <v>100.45</v>
      </c>
      <c r="J10" s="59">
        <v>84.5</v>
      </c>
      <c r="K10" s="59">
        <v>85.18</v>
      </c>
      <c r="L10" s="59">
        <v>83.14</v>
      </c>
      <c r="M10" s="59">
        <v>81.45</v>
      </c>
      <c r="N10" s="63">
        <v>103.85</v>
      </c>
      <c r="O10" s="63">
        <v>92.99</v>
      </c>
      <c r="P10" s="63">
        <v>93.33</v>
      </c>
      <c r="Q10" s="63">
        <v>101.47</v>
      </c>
      <c r="R10" s="63">
        <v>105.54</v>
      </c>
      <c r="S10" s="63">
        <v>95.36</v>
      </c>
      <c r="T10" s="63">
        <v>101.81</v>
      </c>
      <c r="U10" s="63">
        <v>127.94</v>
      </c>
      <c r="V10" s="58">
        <v>79.5</v>
      </c>
      <c r="W10" s="58">
        <v>117.63</v>
      </c>
      <c r="X10" s="58">
        <v>82.98</v>
      </c>
      <c r="Y10" s="85">
        <v>83.217226092463576</v>
      </c>
      <c r="Z10" s="85">
        <v>56.934768841038633</v>
      </c>
      <c r="AA10" s="85">
        <v>60.760587726879869</v>
      </c>
      <c r="AB10" s="85">
        <v>43.906655142610198</v>
      </c>
      <c r="AC10" s="85">
        <v>124.13162705667276</v>
      </c>
      <c r="AD10" s="85">
        <v>221.66962699822381</v>
      </c>
    </row>
    <row r="11" spans="1:30" ht="15.75">
      <c r="A11" s="29" t="s">
        <v>97</v>
      </c>
      <c r="B11" s="76">
        <f t="shared" si="0"/>
        <v>95.9</v>
      </c>
      <c r="C11" s="76">
        <f t="shared" si="1"/>
        <v>86.07</v>
      </c>
      <c r="D11" s="76">
        <f t="shared" si="2"/>
        <v>83.61</v>
      </c>
      <c r="E11" s="76">
        <f t="shared" si="3"/>
        <v>76.23</v>
      </c>
      <c r="F11" s="35">
        <f t="shared" si="4"/>
        <v>25</v>
      </c>
      <c r="G11" s="59">
        <v>88.52</v>
      </c>
      <c r="H11" s="59">
        <v>83.61</v>
      </c>
      <c r="I11" s="59">
        <v>95.9</v>
      </c>
      <c r="J11" s="59">
        <v>86.07</v>
      </c>
      <c r="K11" s="59">
        <v>83.61</v>
      </c>
      <c r="L11" s="59">
        <v>83.61</v>
      </c>
      <c r="M11" s="59">
        <v>59.02</v>
      </c>
      <c r="N11" s="63">
        <v>63.93</v>
      </c>
      <c r="O11" s="63">
        <v>63.93</v>
      </c>
      <c r="P11" s="63">
        <v>63.93</v>
      </c>
      <c r="Q11" s="63">
        <v>54.1</v>
      </c>
      <c r="R11" s="63">
        <v>76.23</v>
      </c>
      <c r="S11" s="63">
        <v>46.72</v>
      </c>
      <c r="T11" s="63">
        <v>56.56</v>
      </c>
      <c r="U11" s="63">
        <v>100.82</v>
      </c>
      <c r="V11" s="58">
        <v>45.65</v>
      </c>
      <c r="W11" s="58">
        <v>86.96</v>
      </c>
      <c r="X11" s="58">
        <v>62.07</v>
      </c>
      <c r="Y11" s="85">
        <v>78.222222222222229</v>
      </c>
      <c r="Z11" s="85">
        <v>57.777777777777771</v>
      </c>
      <c r="AA11" s="85">
        <v>53.608247422680414</v>
      </c>
      <c r="AB11" s="85">
        <v>31.443298969072163</v>
      </c>
      <c r="AC11" s="85">
        <v>19.767441860465116</v>
      </c>
      <c r="AD11" s="85">
        <v>73.563218390804593</v>
      </c>
    </row>
    <row r="12" spans="1:30" ht="15.75">
      <c r="A12" s="29" t="s">
        <v>98</v>
      </c>
      <c r="B12" s="76">
        <f t="shared" si="0"/>
        <v>98.63</v>
      </c>
      <c r="C12" s="76">
        <f t="shared" si="1"/>
        <v>139.72999999999999</v>
      </c>
      <c r="D12" s="76">
        <f t="shared" si="2"/>
        <v>150</v>
      </c>
      <c r="E12" s="76">
        <f t="shared" si="3"/>
        <v>121.23</v>
      </c>
      <c r="F12" s="35">
        <f t="shared" si="4"/>
        <v>100</v>
      </c>
      <c r="G12" s="59">
        <v>150</v>
      </c>
      <c r="H12" s="59">
        <v>133.56</v>
      </c>
      <c r="I12" s="59">
        <v>98.63</v>
      </c>
      <c r="J12" s="59">
        <v>139.72999999999999</v>
      </c>
      <c r="K12" s="59">
        <v>150</v>
      </c>
      <c r="L12" s="59">
        <v>160.27000000000001</v>
      </c>
      <c r="M12" s="59">
        <v>115.07</v>
      </c>
      <c r="N12" s="63">
        <v>133.56</v>
      </c>
      <c r="O12" s="63">
        <v>110.96</v>
      </c>
      <c r="P12" s="63">
        <v>127.4</v>
      </c>
      <c r="Q12" s="63">
        <v>129.44999999999999</v>
      </c>
      <c r="R12" s="63">
        <v>121.23</v>
      </c>
      <c r="S12" s="63">
        <v>131.51</v>
      </c>
      <c r="T12" s="63">
        <v>119.18</v>
      </c>
      <c r="U12" s="63">
        <v>178.77</v>
      </c>
      <c r="V12" s="58">
        <v>73.53</v>
      </c>
      <c r="W12" s="58">
        <v>111.76</v>
      </c>
      <c r="X12" s="58">
        <v>142.97</v>
      </c>
      <c r="Y12" s="85">
        <v>77.84256559766763</v>
      </c>
      <c r="Z12" s="85">
        <v>61.224489795918366</v>
      </c>
      <c r="AA12" s="85">
        <v>74.576271186440678</v>
      </c>
      <c r="AB12" s="85">
        <v>53.389830508474581</v>
      </c>
      <c r="AC12" s="85">
        <v>20.689655172413794</v>
      </c>
      <c r="AD12" s="85">
        <v>88.793103448275872</v>
      </c>
    </row>
    <row r="13" spans="1:30" ht="15.75">
      <c r="A13" s="29" t="s">
        <v>99</v>
      </c>
      <c r="B13" s="76">
        <f t="shared" si="0"/>
        <v>46.61</v>
      </c>
      <c r="C13" s="76">
        <f t="shared" si="1"/>
        <v>47.31</v>
      </c>
      <c r="D13" s="76">
        <f t="shared" si="2"/>
        <v>43.46</v>
      </c>
      <c r="E13" s="76">
        <f t="shared" si="3"/>
        <v>50.12</v>
      </c>
      <c r="F13" s="35">
        <f t="shared" si="4"/>
        <v>0</v>
      </c>
      <c r="G13" s="59">
        <v>65.540000000000006</v>
      </c>
      <c r="H13" s="59">
        <v>44.16</v>
      </c>
      <c r="I13" s="59">
        <v>46.61</v>
      </c>
      <c r="J13" s="59">
        <v>47.31</v>
      </c>
      <c r="K13" s="59">
        <v>43.46</v>
      </c>
      <c r="L13" s="59">
        <v>44.16</v>
      </c>
      <c r="M13" s="59">
        <v>38.9</v>
      </c>
      <c r="N13" s="63">
        <v>43.81</v>
      </c>
      <c r="O13" s="63">
        <v>48.01</v>
      </c>
      <c r="P13" s="63">
        <v>47.66</v>
      </c>
      <c r="Q13" s="63">
        <v>46.96</v>
      </c>
      <c r="R13" s="63">
        <v>50.12</v>
      </c>
      <c r="S13" s="63">
        <v>44.51</v>
      </c>
      <c r="T13" s="63">
        <v>46.96</v>
      </c>
      <c r="U13" s="63">
        <v>68.34</v>
      </c>
      <c r="V13" s="58">
        <v>33.369999999999997</v>
      </c>
      <c r="W13" s="58">
        <v>62.25</v>
      </c>
      <c r="X13" s="58">
        <v>39.32</v>
      </c>
      <c r="Y13" s="85">
        <v>66.549295774647888</v>
      </c>
      <c r="Z13" s="85">
        <v>41.408450704225352</v>
      </c>
      <c r="AA13" s="85">
        <v>38.893925657298276</v>
      </c>
      <c r="AB13" s="85">
        <v>19.401631912964643</v>
      </c>
      <c r="AC13" s="89">
        <v>62.055335968379445</v>
      </c>
      <c r="AD13" s="89">
        <v>91.505791505791507</v>
      </c>
    </row>
    <row r="14" spans="1:30" ht="15.75">
      <c r="A14" s="29" t="s">
        <v>100</v>
      </c>
      <c r="B14" s="76">
        <f t="shared" si="0"/>
        <v>53.64</v>
      </c>
      <c r="C14" s="76">
        <f t="shared" si="1"/>
        <v>51.82</v>
      </c>
      <c r="D14" s="76">
        <f t="shared" si="2"/>
        <v>44.55</v>
      </c>
      <c r="E14" s="76">
        <f t="shared" si="3"/>
        <v>40</v>
      </c>
      <c r="F14" s="35">
        <f t="shared" si="4"/>
        <v>0</v>
      </c>
      <c r="G14" s="59">
        <v>57.27</v>
      </c>
      <c r="H14" s="59">
        <v>51.82</v>
      </c>
      <c r="I14" s="59">
        <v>53.64</v>
      </c>
      <c r="J14" s="59">
        <v>51.82</v>
      </c>
      <c r="K14" s="59">
        <v>44.55</v>
      </c>
      <c r="L14" s="59">
        <v>46.36</v>
      </c>
      <c r="M14" s="59">
        <v>32.729999999999997</v>
      </c>
      <c r="N14" s="63">
        <v>40.909999999999997</v>
      </c>
      <c r="O14" s="63">
        <v>40.909999999999997</v>
      </c>
      <c r="P14" s="63">
        <v>46.36</v>
      </c>
      <c r="Q14" s="63">
        <v>40.909999999999997</v>
      </c>
      <c r="R14" s="63">
        <v>40</v>
      </c>
      <c r="S14" s="63">
        <v>31.82</v>
      </c>
      <c r="T14" s="63">
        <v>41.82</v>
      </c>
      <c r="U14" s="63">
        <v>70</v>
      </c>
      <c r="V14" s="58">
        <v>28.85</v>
      </c>
      <c r="W14" s="58">
        <v>56.73</v>
      </c>
      <c r="X14" s="58">
        <v>45.83</v>
      </c>
      <c r="Y14" s="85">
        <v>77.210216110019644</v>
      </c>
      <c r="Z14" s="85">
        <v>66.797642436149303</v>
      </c>
      <c r="AA14" s="85">
        <v>67.346938775510196</v>
      </c>
      <c r="AB14" s="85">
        <v>47.959183673469383</v>
      </c>
      <c r="AC14" s="85">
        <v>21.081081081081081</v>
      </c>
      <c r="AD14" s="85">
        <v>62.903225806451616</v>
      </c>
    </row>
    <row r="15" spans="1:30" ht="15.75">
      <c r="A15" s="28" t="s">
        <v>101</v>
      </c>
      <c r="B15" s="76">
        <f t="shared" si="0"/>
        <v>83.43</v>
      </c>
      <c r="C15" s="76">
        <f t="shared" si="1"/>
        <v>77.53</v>
      </c>
      <c r="D15" s="76">
        <f t="shared" si="2"/>
        <v>78.37</v>
      </c>
      <c r="E15" s="76">
        <f t="shared" si="3"/>
        <v>80.06</v>
      </c>
      <c r="F15" s="35">
        <f t="shared" si="4"/>
        <v>0</v>
      </c>
      <c r="G15" s="59">
        <v>66.569999999999993</v>
      </c>
      <c r="H15" s="59">
        <v>76.69</v>
      </c>
      <c r="I15" s="59">
        <v>83.43</v>
      </c>
      <c r="J15" s="59">
        <v>77.53</v>
      </c>
      <c r="K15" s="59">
        <v>78.37</v>
      </c>
      <c r="L15" s="59">
        <v>75.84</v>
      </c>
      <c r="M15" s="59">
        <v>79.209999999999994</v>
      </c>
      <c r="N15" s="63">
        <v>70.790000000000006</v>
      </c>
      <c r="O15" s="63">
        <v>77.53</v>
      </c>
      <c r="P15" s="63">
        <v>76.69</v>
      </c>
      <c r="Q15" s="63">
        <v>69.099999999999994</v>
      </c>
      <c r="R15" s="63">
        <v>80.06</v>
      </c>
      <c r="S15" s="63">
        <v>69.099999999999994</v>
      </c>
      <c r="T15" s="63">
        <v>72.47</v>
      </c>
      <c r="U15" s="63">
        <v>103.65</v>
      </c>
      <c r="V15" s="58">
        <v>77.78</v>
      </c>
      <c r="W15" s="58">
        <v>151.11000000000001</v>
      </c>
      <c r="X15" s="58">
        <v>68.66</v>
      </c>
      <c r="Y15" s="85">
        <v>82.330097087378647</v>
      </c>
      <c r="Z15" s="85">
        <v>65.4368932038835</v>
      </c>
      <c r="AA15" s="85">
        <v>70.149253731343293</v>
      </c>
      <c r="AB15" s="85">
        <v>59.203980099502488</v>
      </c>
      <c r="AC15" s="89">
        <v>18.232044198895029</v>
      </c>
      <c r="AD15" s="89">
        <v>89.361702127659569</v>
      </c>
    </row>
    <row r="16" spans="1:30" ht="15.75">
      <c r="A16" s="28" t="s">
        <v>102</v>
      </c>
      <c r="B16" s="76">
        <f t="shared" si="0"/>
        <v>27.43</v>
      </c>
      <c r="C16" s="76">
        <f t="shared" si="1"/>
        <v>55.71</v>
      </c>
      <c r="D16" s="76">
        <f t="shared" si="2"/>
        <v>55.71</v>
      </c>
      <c r="E16" s="76">
        <f t="shared" si="3"/>
        <v>71.14</v>
      </c>
      <c r="F16" s="35">
        <f t="shared" si="4"/>
        <v>0</v>
      </c>
      <c r="G16" s="59">
        <v>47.14</v>
      </c>
      <c r="H16" s="59">
        <v>54.86</v>
      </c>
      <c r="I16" s="59">
        <v>27.43</v>
      </c>
      <c r="J16" s="59">
        <v>55.71</v>
      </c>
      <c r="K16" s="59">
        <v>55.71</v>
      </c>
      <c r="L16" s="59">
        <v>64.290000000000006</v>
      </c>
      <c r="M16" s="59">
        <v>78</v>
      </c>
      <c r="N16" s="63">
        <v>57.43</v>
      </c>
      <c r="O16" s="63">
        <v>66</v>
      </c>
      <c r="P16" s="63">
        <v>68.569999999999993</v>
      </c>
      <c r="Q16" s="63">
        <v>55.71</v>
      </c>
      <c r="R16" s="63">
        <v>71.14</v>
      </c>
      <c r="S16" s="63">
        <v>55.71</v>
      </c>
      <c r="T16" s="63">
        <v>52.29</v>
      </c>
      <c r="U16" s="63">
        <v>52.29</v>
      </c>
      <c r="V16" s="58">
        <v>50</v>
      </c>
      <c r="W16" s="58">
        <v>62.9</v>
      </c>
      <c r="X16" s="58">
        <v>41.16</v>
      </c>
      <c r="Y16" s="85">
        <v>73.956834532374103</v>
      </c>
      <c r="Z16" s="85">
        <v>58.129496402877699</v>
      </c>
      <c r="AA16" s="85">
        <v>75.368421052631575</v>
      </c>
      <c r="AB16" s="85">
        <v>60.631578947368425</v>
      </c>
      <c r="AC16" s="89">
        <v>21.57676348547718</v>
      </c>
      <c r="AD16" s="85">
        <v>82.857142857142861</v>
      </c>
    </row>
    <row r="17" spans="1:30" ht="15.75">
      <c r="A17" s="29" t="s">
        <v>103</v>
      </c>
      <c r="B17" s="76">
        <f t="shared" si="0"/>
        <v>72.790000000000006</v>
      </c>
      <c r="C17" s="76">
        <f t="shared" si="1"/>
        <v>75.25</v>
      </c>
      <c r="D17" s="76">
        <f t="shared" si="2"/>
        <v>68.63</v>
      </c>
      <c r="E17" s="76">
        <f t="shared" si="3"/>
        <v>68.63</v>
      </c>
      <c r="F17" s="35">
        <f t="shared" si="4"/>
        <v>0</v>
      </c>
      <c r="G17" s="59">
        <v>78.430000000000007</v>
      </c>
      <c r="H17" s="59">
        <v>78.680000000000007</v>
      </c>
      <c r="I17" s="59">
        <v>72.790000000000006</v>
      </c>
      <c r="J17" s="59">
        <v>75.25</v>
      </c>
      <c r="K17" s="59">
        <v>68.63</v>
      </c>
      <c r="L17" s="59">
        <v>68.14</v>
      </c>
      <c r="M17" s="59">
        <v>42.4</v>
      </c>
      <c r="N17" s="63">
        <v>68.63</v>
      </c>
      <c r="O17" s="63">
        <v>70.83</v>
      </c>
      <c r="P17" s="63">
        <v>72.06</v>
      </c>
      <c r="Q17" s="63">
        <v>62.25</v>
      </c>
      <c r="R17" s="63">
        <v>68.63</v>
      </c>
      <c r="S17" s="63">
        <v>58.09</v>
      </c>
      <c r="T17" s="63">
        <v>59.07</v>
      </c>
      <c r="U17" s="63">
        <v>74.02</v>
      </c>
      <c r="V17" s="58">
        <v>71.099999999999994</v>
      </c>
      <c r="W17" s="58">
        <v>93.6</v>
      </c>
      <c r="X17" s="58">
        <v>78.75</v>
      </c>
      <c r="Y17" s="85">
        <v>81.012658227848107</v>
      </c>
      <c r="Z17" s="85">
        <v>50.210970464135016</v>
      </c>
      <c r="AA17" s="85">
        <v>51.34228187919463</v>
      </c>
      <c r="AB17" s="85">
        <v>33.557046979865774</v>
      </c>
      <c r="AC17" s="89">
        <v>21.761658031088082</v>
      </c>
      <c r="AD17" s="89">
        <v>52.307692307692314</v>
      </c>
    </row>
    <row r="18" spans="1:30" ht="15.75">
      <c r="A18" s="29" t="s">
        <v>104</v>
      </c>
      <c r="B18" s="76">
        <f t="shared" si="0"/>
        <v>88.55</v>
      </c>
      <c r="C18" s="76">
        <f t="shared" si="1"/>
        <v>78.63</v>
      </c>
      <c r="D18" s="76">
        <f t="shared" si="2"/>
        <v>74.81</v>
      </c>
      <c r="E18" s="76">
        <f t="shared" si="3"/>
        <v>66.03</v>
      </c>
      <c r="F18" s="35">
        <f t="shared" si="4"/>
        <v>0</v>
      </c>
      <c r="G18" s="59">
        <v>42.37</v>
      </c>
      <c r="H18" s="59">
        <v>70.989999999999995</v>
      </c>
      <c r="I18" s="59">
        <v>88.55</v>
      </c>
      <c r="J18" s="59">
        <v>78.63</v>
      </c>
      <c r="K18" s="59">
        <v>74.81</v>
      </c>
      <c r="L18" s="59">
        <v>77.48</v>
      </c>
      <c r="M18" s="59">
        <v>65.27</v>
      </c>
      <c r="N18" s="63">
        <v>72.52</v>
      </c>
      <c r="O18" s="63">
        <v>72.14</v>
      </c>
      <c r="P18" s="63">
        <v>70.23</v>
      </c>
      <c r="Q18" s="63">
        <v>70.23</v>
      </c>
      <c r="R18" s="63">
        <v>66.03</v>
      </c>
      <c r="S18" s="63">
        <v>64.5</v>
      </c>
      <c r="T18" s="63">
        <v>65.650000000000006</v>
      </c>
      <c r="U18" s="63">
        <v>93.51</v>
      </c>
      <c r="V18" s="58">
        <v>53.44</v>
      </c>
      <c r="W18" s="58">
        <v>75.92</v>
      </c>
      <c r="X18" s="58">
        <v>67.459999999999994</v>
      </c>
      <c r="Y18" s="85">
        <v>61.70500676589986</v>
      </c>
      <c r="Z18" s="85">
        <v>44.519621109607577</v>
      </c>
      <c r="AA18" s="85">
        <v>48.791821561338288</v>
      </c>
      <c r="AB18" s="85">
        <v>30.390334572490708</v>
      </c>
      <c r="AC18" s="89">
        <v>13.320463320463322</v>
      </c>
      <c r="AD18" s="89">
        <v>48.113207547169814</v>
      </c>
    </row>
    <row r="19" spans="1:30" ht="15.75">
      <c r="A19" s="29" t="s">
        <v>105</v>
      </c>
      <c r="B19" s="76">
        <f t="shared" si="0"/>
        <v>127.5</v>
      </c>
      <c r="C19" s="76">
        <f t="shared" si="1"/>
        <v>93.21</v>
      </c>
      <c r="D19" s="76">
        <f t="shared" si="2"/>
        <v>93.21</v>
      </c>
      <c r="E19" s="76">
        <f t="shared" si="3"/>
        <v>154.29</v>
      </c>
      <c r="F19" s="35">
        <f t="shared" si="4"/>
        <v>50</v>
      </c>
      <c r="G19" s="59">
        <v>100.71</v>
      </c>
      <c r="H19" s="59">
        <v>90</v>
      </c>
      <c r="I19" s="59">
        <v>127.5</v>
      </c>
      <c r="J19" s="59">
        <v>93.21</v>
      </c>
      <c r="K19" s="59">
        <v>93.21</v>
      </c>
      <c r="L19" s="59">
        <v>93.21</v>
      </c>
      <c r="M19" s="59">
        <v>83.57</v>
      </c>
      <c r="N19" s="63">
        <v>111.43</v>
      </c>
      <c r="O19" s="63">
        <v>106.07</v>
      </c>
      <c r="P19" s="63">
        <v>107.14</v>
      </c>
      <c r="Q19" s="63">
        <v>108.21</v>
      </c>
      <c r="R19" s="63">
        <v>154.29</v>
      </c>
      <c r="S19" s="63">
        <v>77.14</v>
      </c>
      <c r="T19" s="63">
        <v>118.93</v>
      </c>
      <c r="U19" s="63">
        <v>138.21</v>
      </c>
      <c r="V19" s="58">
        <v>96.5</v>
      </c>
      <c r="W19" s="58">
        <v>135.31</v>
      </c>
      <c r="X19" s="58">
        <v>88.8</v>
      </c>
      <c r="Y19" s="85">
        <v>85.12544802867383</v>
      </c>
      <c r="Z19" s="85">
        <v>64.695340501792117</v>
      </c>
      <c r="AA19" s="85">
        <v>57.333333333333336</v>
      </c>
      <c r="AB19" s="85">
        <v>46.93333333333333</v>
      </c>
      <c r="AC19" s="85">
        <v>22.702702702702705</v>
      </c>
      <c r="AD19" s="85">
        <v>55.26315789473685</v>
      </c>
    </row>
    <row r="20" spans="1:30" ht="15.75">
      <c r="A20" s="29" t="s">
        <v>106</v>
      </c>
      <c r="B20" s="76">
        <f t="shared" si="0"/>
        <v>83.03</v>
      </c>
      <c r="C20" s="76">
        <f t="shared" si="1"/>
        <v>82.76</v>
      </c>
      <c r="D20" s="76">
        <f t="shared" si="2"/>
        <v>77.31</v>
      </c>
      <c r="E20" s="76">
        <f t="shared" si="3"/>
        <v>84.39</v>
      </c>
      <c r="F20" s="35">
        <f t="shared" si="4"/>
        <v>0</v>
      </c>
      <c r="G20" s="59">
        <v>91.2</v>
      </c>
      <c r="H20" s="59">
        <v>78.13</v>
      </c>
      <c r="I20" s="59">
        <v>83.03</v>
      </c>
      <c r="J20" s="59">
        <v>82.76</v>
      </c>
      <c r="K20" s="59">
        <v>77.31</v>
      </c>
      <c r="L20" s="59">
        <v>75.41</v>
      </c>
      <c r="M20" s="59">
        <v>60.16</v>
      </c>
      <c r="N20" s="63">
        <v>77.040000000000006</v>
      </c>
      <c r="O20" s="63">
        <v>82.49</v>
      </c>
      <c r="P20" s="63">
        <v>85.48</v>
      </c>
      <c r="Q20" s="63">
        <v>67.510000000000005</v>
      </c>
      <c r="R20" s="63">
        <v>84.39</v>
      </c>
      <c r="S20" s="63">
        <v>63.16</v>
      </c>
      <c r="T20" s="63">
        <v>74.86</v>
      </c>
      <c r="U20" s="63">
        <v>108.08</v>
      </c>
      <c r="V20" s="58">
        <v>60</v>
      </c>
      <c r="W20" s="58">
        <v>100.91</v>
      </c>
      <c r="X20" s="58">
        <v>74.73</v>
      </c>
      <c r="Y20" s="85">
        <v>84.019769357495875</v>
      </c>
      <c r="Z20" s="85">
        <v>57.33113673805601</v>
      </c>
      <c r="AA20" s="85">
        <v>71.52103559870551</v>
      </c>
      <c r="AB20" s="85">
        <v>41.747572815533978</v>
      </c>
      <c r="AC20" s="85">
        <v>16.396103896103899</v>
      </c>
      <c r="AD20" s="85">
        <v>82.35294117647058</v>
      </c>
    </row>
    <row r="21" spans="1:30" ht="15.75" customHeight="1">
      <c r="A21" s="29" t="s">
        <v>107</v>
      </c>
      <c r="B21" s="76">
        <f t="shared" si="0"/>
        <v>103.54</v>
      </c>
      <c r="C21" s="76">
        <f t="shared" si="1"/>
        <v>87.88</v>
      </c>
      <c r="D21" s="76">
        <f t="shared" si="2"/>
        <v>78.28</v>
      </c>
      <c r="E21" s="76">
        <f t="shared" si="3"/>
        <v>85.35</v>
      </c>
      <c r="F21" s="35">
        <f t="shared" si="4"/>
        <v>25</v>
      </c>
      <c r="G21" s="59">
        <v>97.98</v>
      </c>
      <c r="H21" s="59">
        <v>86.87</v>
      </c>
      <c r="I21" s="59">
        <v>103.54</v>
      </c>
      <c r="J21" s="59">
        <v>87.88</v>
      </c>
      <c r="K21" s="59">
        <v>78.28</v>
      </c>
      <c r="L21" s="59">
        <v>71.209999999999994</v>
      </c>
      <c r="M21" s="59">
        <v>78.790000000000006</v>
      </c>
      <c r="N21" s="63">
        <v>77.78</v>
      </c>
      <c r="O21" s="63">
        <v>86.36</v>
      </c>
      <c r="P21" s="63">
        <v>85.86</v>
      </c>
      <c r="Q21" s="63">
        <v>80.3</v>
      </c>
      <c r="R21" s="63">
        <v>85.35</v>
      </c>
      <c r="S21" s="63">
        <v>78.790000000000006</v>
      </c>
      <c r="T21" s="63">
        <v>75.25</v>
      </c>
      <c r="U21" s="63">
        <v>105.05</v>
      </c>
      <c r="V21" s="58">
        <v>63.16</v>
      </c>
      <c r="W21" s="58">
        <v>85.91</v>
      </c>
      <c r="X21" s="58">
        <v>76.989999999999995</v>
      </c>
      <c r="Y21" s="85">
        <v>61.684558216350126</v>
      </c>
      <c r="Z21" s="85">
        <v>43.682906688687034</v>
      </c>
      <c r="AA21" s="85">
        <v>56.000000000000007</v>
      </c>
      <c r="AB21" s="85">
        <v>37.714285714285715</v>
      </c>
      <c r="AC21" s="91">
        <v>10.287081339712918</v>
      </c>
      <c r="AD21" s="85">
        <v>62.558139534883715</v>
      </c>
    </row>
    <row r="22" spans="1:30" ht="15.75" customHeight="1">
      <c r="A22" s="29" t="s">
        <v>108</v>
      </c>
      <c r="B22" s="76">
        <f t="shared" si="0"/>
        <v>107.31</v>
      </c>
      <c r="C22" s="76">
        <f t="shared" si="1"/>
        <v>76.73</v>
      </c>
      <c r="D22" s="76">
        <f t="shared" si="2"/>
        <v>87.69</v>
      </c>
      <c r="E22" s="76">
        <f t="shared" si="3"/>
        <v>90</v>
      </c>
      <c r="F22" s="35">
        <f t="shared" si="4"/>
        <v>25</v>
      </c>
      <c r="G22" s="59">
        <v>64.62</v>
      </c>
      <c r="H22" s="59">
        <v>75</v>
      </c>
      <c r="I22" s="59">
        <v>107.31</v>
      </c>
      <c r="J22" s="59">
        <v>76.73</v>
      </c>
      <c r="K22" s="59">
        <v>87.69</v>
      </c>
      <c r="L22" s="59">
        <v>73.849999999999994</v>
      </c>
      <c r="M22" s="59">
        <v>87.12</v>
      </c>
      <c r="N22" s="63">
        <v>76.150000000000006</v>
      </c>
      <c r="O22" s="63">
        <v>87.12</v>
      </c>
      <c r="P22" s="63">
        <v>86.54</v>
      </c>
      <c r="Q22" s="63">
        <v>73.27</v>
      </c>
      <c r="R22" s="63">
        <v>90</v>
      </c>
      <c r="S22" s="63">
        <v>70.38</v>
      </c>
      <c r="T22" s="63">
        <v>75</v>
      </c>
      <c r="U22" s="63">
        <v>110.19</v>
      </c>
      <c r="V22" s="58">
        <v>81.08</v>
      </c>
      <c r="W22" s="58">
        <v>121.62</v>
      </c>
      <c r="X22" s="58">
        <v>72.58</v>
      </c>
      <c r="Y22" s="85">
        <v>72.084130019120465</v>
      </c>
      <c r="Z22" s="85">
        <v>50.669216061185473</v>
      </c>
      <c r="AA22" s="85">
        <v>57.397260273972606</v>
      </c>
      <c r="AB22" s="85">
        <v>45.616438356164387</v>
      </c>
      <c r="AC22" s="90">
        <v>6.983240223463687</v>
      </c>
      <c r="AD22" s="90">
        <v>66.757493188010898</v>
      </c>
    </row>
    <row r="23" spans="1:30" ht="15.75" customHeight="1">
      <c r="A23" s="28" t="s">
        <v>109</v>
      </c>
      <c r="B23" s="76">
        <f t="shared" si="0"/>
        <v>65.22</v>
      </c>
      <c r="C23" s="76">
        <f t="shared" si="1"/>
        <v>56.83</v>
      </c>
      <c r="D23" s="76">
        <f t="shared" si="2"/>
        <v>57.76</v>
      </c>
      <c r="E23" s="76">
        <f t="shared" si="3"/>
        <v>81.06</v>
      </c>
      <c r="F23" s="35">
        <f t="shared" si="4"/>
        <v>0</v>
      </c>
      <c r="G23" s="59">
        <v>72.67</v>
      </c>
      <c r="H23" s="59">
        <v>56.83</v>
      </c>
      <c r="I23" s="59">
        <v>65.22</v>
      </c>
      <c r="J23" s="59">
        <v>56.83</v>
      </c>
      <c r="K23" s="59">
        <v>57.76</v>
      </c>
      <c r="L23" s="59">
        <v>45.65</v>
      </c>
      <c r="M23" s="59">
        <v>44.72</v>
      </c>
      <c r="N23" s="63">
        <v>60.56</v>
      </c>
      <c r="O23" s="63">
        <v>72.67</v>
      </c>
      <c r="P23" s="63">
        <v>72.67</v>
      </c>
      <c r="Q23" s="63">
        <v>68.010000000000005</v>
      </c>
      <c r="R23" s="63">
        <v>81.06</v>
      </c>
      <c r="S23" s="63">
        <v>66.150000000000006</v>
      </c>
      <c r="T23" s="63">
        <v>68.94</v>
      </c>
      <c r="U23" s="63">
        <v>92.24</v>
      </c>
      <c r="V23" s="58">
        <v>40.32</v>
      </c>
      <c r="W23" s="58">
        <v>67.739999999999995</v>
      </c>
      <c r="X23" s="58">
        <v>49.74</v>
      </c>
      <c r="Y23" s="85">
        <v>82.248520710059168</v>
      </c>
      <c r="Z23" s="85">
        <v>59.467455621301781</v>
      </c>
      <c r="AA23" s="85">
        <v>51.650485436893199</v>
      </c>
      <c r="AB23" s="85">
        <v>35.339805825242721</v>
      </c>
      <c r="AC23" s="85">
        <v>1.2552301255230125</v>
      </c>
      <c r="AD23" s="85">
        <v>47.346938775510203</v>
      </c>
    </row>
    <row r="24" spans="1:30" ht="15.75" customHeight="1">
      <c r="A24" s="29" t="s">
        <v>110</v>
      </c>
      <c r="B24" s="76">
        <f t="shared" si="0"/>
        <v>61.93</v>
      </c>
      <c r="C24" s="76">
        <f t="shared" si="1"/>
        <v>59.63</v>
      </c>
      <c r="D24" s="76">
        <f t="shared" si="2"/>
        <v>60.09</v>
      </c>
      <c r="E24" s="76">
        <f t="shared" si="3"/>
        <v>71.099999999999994</v>
      </c>
      <c r="F24" s="35">
        <f t="shared" si="4"/>
        <v>0</v>
      </c>
      <c r="G24" s="59">
        <v>69.27</v>
      </c>
      <c r="H24" s="59">
        <v>55.96</v>
      </c>
      <c r="I24" s="59">
        <v>61.93</v>
      </c>
      <c r="J24" s="59">
        <v>59.63</v>
      </c>
      <c r="K24" s="59">
        <v>60.09</v>
      </c>
      <c r="L24" s="59">
        <v>58.26</v>
      </c>
      <c r="M24" s="59">
        <v>44.04</v>
      </c>
      <c r="N24" s="63">
        <v>62.39</v>
      </c>
      <c r="O24" s="63">
        <v>64.22</v>
      </c>
      <c r="P24" s="63">
        <v>63.3</v>
      </c>
      <c r="Q24" s="63">
        <v>44.5</v>
      </c>
      <c r="R24" s="63">
        <v>71.099999999999994</v>
      </c>
      <c r="S24" s="63">
        <v>50.46</v>
      </c>
      <c r="T24" s="63">
        <v>56.88</v>
      </c>
      <c r="U24" s="63">
        <v>72.48</v>
      </c>
      <c r="V24" s="58">
        <v>52.91</v>
      </c>
      <c r="W24" s="58">
        <v>85.47</v>
      </c>
      <c r="X24" s="58">
        <v>54.75</v>
      </c>
      <c r="Y24" s="85">
        <v>72.62626262626263</v>
      </c>
      <c r="Z24" s="85">
        <v>41.919191919191917</v>
      </c>
      <c r="AA24" s="85">
        <v>53.218884120171673</v>
      </c>
      <c r="AB24" s="85">
        <v>25.608011444921313</v>
      </c>
      <c r="AC24" s="85">
        <v>14.497041420118343</v>
      </c>
      <c r="AD24" s="85">
        <v>38.040345821325651</v>
      </c>
    </row>
    <row r="25" spans="1:30" ht="15.75" customHeight="1">
      <c r="A25" s="29" t="s">
        <v>111</v>
      </c>
      <c r="B25" s="76">
        <f t="shared" si="0"/>
        <v>119.7</v>
      </c>
      <c r="C25" s="76">
        <f t="shared" si="1"/>
        <v>99.24</v>
      </c>
      <c r="D25" s="76">
        <f t="shared" si="2"/>
        <v>106.82</v>
      </c>
      <c r="E25" s="76">
        <f t="shared" si="3"/>
        <v>118.18</v>
      </c>
      <c r="F25" s="35">
        <f t="shared" si="4"/>
        <v>100</v>
      </c>
      <c r="G25" s="59">
        <v>96.97</v>
      </c>
      <c r="H25" s="59">
        <v>95.45</v>
      </c>
      <c r="I25" s="59">
        <v>119.7</v>
      </c>
      <c r="J25" s="59">
        <v>99.24</v>
      </c>
      <c r="K25" s="59">
        <v>106.82</v>
      </c>
      <c r="L25" s="59">
        <v>95.45</v>
      </c>
      <c r="M25" s="59">
        <v>79.55</v>
      </c>
      <c r="N25" s="63">
        <v>123.48</v>
      </c>
      <c r="O25" s="63">
        <v>121.21</v>
      </c>
      <c r="P25" s="63">
        <v>118.94</v>
      </c>
      <c r="Q25" s="63">
        <v>95.45</v>
      </c>
      <c r="R25" s="63">
        <v>118.18</v>
      </c>
      <c r="S25" s="63">
        <v>104.55</v>
      </c>
      <c r="T25" s="63">
        <v>117.42</v>
      </c>
      <c r="U25" s="63">
        <v>141.66999999999999</v>
      </c>
      <c r="V25" s="58">
        <v>127.17</v>
      </c>
      <c r="W25" s="58">
        <v>182.61</v>
      </c>
      <c r="X25" s="58">
        <v>129.93</v>
      </c>
      <c r="Y25" s="85">
        <v>91.081593927893735</v>
      </c>
      <c r="Z25" s="85">
        <v>73.055028462998109</v>
      </c>
      <c r="AA25" s="85">
        <v>70.454545454545453</v>
      </c>
      <c r="AB25" s="85">
        <v>55.68181818181818</v>
      </c>
      <c r="AC25" s="89">
        <v>35.567010309278352</v>
      </c>
      <c r="AD25" s="89">
        <v>44.278606965174127</v>
      </c>
    </row>
    <row r="26" spans="1:30" ht="15.75" customHeight="1">
      <c r="A26" s="29" t="s">
        <v>112</v>
      </c>
      <c r="B26" s="76">
        <f>I26</f>
        <v>106.45</v>
      </c>
      <c r="C26" s="76">
        <f t="shared" si="1"/>
        <v>94.84</v>
      </c>
      <c r="D26" s="76">
        <f t="shared" si="2"/>
        <v>78.39</v>
      </c>
      <c r="E26" s="76">
        <f t="shared" si="3"/>
        <v>104.52</v>
      </c>
      <c r="F26" s="35">
        <f t="shared" si="4"/>
        <v>50</v>
      </c>
      <c r="G26" s="59">
        <v>87.1</v>
      </c>
      <c r="H26" s="59">
        <v>97.74</v>
      </c>
      <c r="I26" s="59">
        <v>106.45</v>
      </c>
      <c r="J26" s="59">
        <v>94.84</v>
      </c>
      <c r="K26" s="59">
        <v>78.39</v>
      </c>
      <c r="L26" s="59">
        <v>93.87</v>
      </c>
      <c r="M26" s="59">
        <v>76.45</v>
      </c>
      <c r="N26" s="63">
        <v>86.13</v>
      </c>
      <c r="O26" s="63">
        <v>100.65</v>
      </c>
      <c r="P26" s="63">
        <v>100.65</v>
      </c>
      <c r="Q26" s="63">
        <v>81.290000000000006</v>
      </c>
      <c r="R26" s="63">
        <v>104.52</v>
      </c>
      <c r="S26" s="63">
        <v>78.39</v>
      </c>
      <c r="T26" s="63">
        <v>81.290000000000006</v>
      </c>
      <c r="U26" s="63">
        <v>127.74</v>
      </c>
      <c r="V26" s="58">
        <v>94.01</v>
      </c>
      <c r="W26" s="58">
        <v>140.49</v>
      </c>
      <c r="X26" s="58">
        <v>82.45</v>
      </c>
      <c r="Y26" s="85">
        <v>77.094972067039109</v>
      </c>
      <c r="Z26" s="85">
        <v>51.396648044692739</v>
      </c>
      <c r="AA26" s="85">
        <v>68.194070080862531</v>
      </c>
      <c r="AB26" s="85">
        <v>46.091644204851754</v>
      </c>
      <c r="AC26" s="85">
        <v>34.972677595628419</v>
      </c>
      <c r="AD26" s="85">
        <v>62.903225806451616</v>
      </c>
    </row>
    <row r="27" spans="1:30" ht="15.75" customHeight="1">
      <c r="A27" s="29" t="s">
        <v>113</v>
      </c>
      <c r="B27" s="76">
        <f t="shared" si="0"/>
        <v>76.53</v>
      </c>
      <c r="C27" s="76">
        <f t="shared" si="1"/>
        <v>79.59</v>
      </c>
      <c r="D27" s="76">
        <f t="shared" si="2"/>
        <v>69.39</v>
      </c>
      <c r="E27" s="76">
        <f t="shared" si="3"/>
        <v>61.22</v>
      </c>
      <c r="F27" s="35">
        <f t="shared" si="4"/>
        <v>0</v>
      </c>
      <c r="G27" s="59">
        <v>93.88</v>
      </c>
      <c r="H27" s="59">
        <v>73.47</v>
      </c>
      <c r="I27" s="59">
        <v>76.53</v>
      </c>
      <c r="J27" s="59">
        <v>79.59</v>
      </c>
      <c r="K27" s="59">
        <v>69.39</v>
      </c>
      <c r="L27" s="59">
        <v>79.59</v>
      </c>
      <c r="M27" s="59">
        <v>52.04</v>
      </c>
      <c r="N27" s="63">
        <v>60.2</v>
      </c>
      <c r="O27" s="63">
        <v>55.1</v>
      </c>
      <c r="P27" s="63">
        <v>55.1</v>
      </c>
      <c r="Q27" s="63">
        <v>55.1</v>
      </c>
      <c r="R27" s="63">
        <v>61.22</v>
      </c>
      <c r="S27" s="63">
        <v>56.12</v>
      </c>
      <c r="T27" s="63">
        <v>61.22</v>
      </c>
      <c r="U27" s="63">
        <v>82.65</v>
      </c>
      <c r="V27" s="58">
        <v>48.81</v>
      </c>
      <c r="W27" s="58">
        <v>80.95</v>
      </c>
      <c r="X27" s="58">
        <v>64.97</v>
      </c>
      <c r="Y27" s="85">
        <v>80.92369477911646</v>
      </c>
      <c r="Z27" s="85">
        <v>56.224899598393577</v>
      </c>
      <c r="AA27" s="85">
        <v>57.294429708222815</v>
      </c>
      <c r="AB27" s="85">
        <v>37.135278514588862</v>
      </c>
      <c r="AC27" s="85">
        <v>14.285714285714285</v>
      </c>
      <c r="AD27" s="85">
        <v>75.138121546961329</v>
      </c>
    </row>
    <row r="28" spans="1:30" ht="15.75" customHeight="1" thickBot="1">
      <c r="A28" s="30" t="s">
        <v>114</v>
      </c>
      <c r="B28" s="76">
        <f t="shared" si="0"/>
        <v>106.58</v>
      </c>
      <c r="C28" s="76">
        <f t="shared" si="1"/>
        <v>100.38</v>
      </c>
      <c r="D28" s="76">
        <f t="shared" si="2"/>
        <v>86.28</v>
      </c>
      <c r="E28" s="76">
        <f t="shared" si="3"/>
        <v>113.35</v>
      </c>
      <c r="F28" s="37">
        <f t="shared" si="4"/>
        <v>75</v>
      </c>
      <c r="G28" s="60">
        <v>84.02</v>
      </c>
      <c r="H28" s="60">
        <v>95.3</v>
      </c>
      <c r="I28" s="60">
        <v>106.58</v>
      </c>
      <c r="J28" s="60">
        <v>100.38</v>
      </c>
      <c r="K28" s="60">
        <v>86.28</v>
      </c>
      <c r="L28" s="60">
        <v>96.43</v>
      </c>
      <c r="M28" s="60">
        <v>95.86</v>
      </c>
      <c r="N28" s="63">
        <v>99.81</v>
      </c>
      <c r="O28" s="63">
        <v>109.96</v>
      </c>
      <c r="P28" s="63">
        <v>109.4</v>
      </c>
      <c r="Q28" s="63">
        <v>93.05</v>
      </c>
      <c r="R28" s="63">
        <v>113.35</v>
      </c>
      <c r="S28" s="63">
        <v>96.43</v>
      </c>
      <c r="T28" s="63">
        <v>93.61</v>
      </c>
      <c r="U28" s="63">
        <v>143.80000000000001</v>
      </c>
      <c r="V28" s="58">
        <v>73.709999999999994</v>
      </c>
      <c r="W28" s="58">
        <v>106.7</v>
      </c>
      <c r="X28" s="58">
        <v>70.75</v>
      </c>
      <c r="Y28" s="85">
        <v>75.442043222003932</v>
      </c>
      <c r="Z28" s="85">
        <v>56.679764243614926</v>
      </c>
      <c r="AA28" s="85">
        <v>58.376288659793815</v>
      </c>
      <c r="AB28" s="85">
        <v>38.917525773195877</v>
      </c>
      <c r="AC28" s="85">
        <v>22.19178082191781</v>
      </c>
      <c r="AD28" s="85">
        <v>60.916442048517517</v>
      </c>
    </row>
    <row r="29" spans="1:30" ht="19.5" customHeight="1" thickBot="1">
      <c r="A29" s="11" t="s">
        <v>87</v>
      </c>
      <c r="B29" s="56">
        <f>I29</f>
        <v>86.41</v>
      </c>
      <c r="C29" s="56">
        <f>J29</f>
        <v>79.94</v>
      </c>
      <c r="D29" s="56">
        <f>K29</f>
        <v>75.77</v>
      </c>
      <c r="E29" s="56">
        <f>R29</f>
        <v>85.87</v>
      </c>
      <c r="F29" s="36">
        <f t="shared" si="4"/>
        <v>0</v>
      </c>
      <c r="G29" s="74">
        <v>83.69</v>
      </c>
      <c r="H29" s="74">
        <v>78.14</v>
      </c>
      <c r="I29" s="74">
        <v>86.41</v>
      </c>
      <c r="J29" s="74">
        <v>79.94</v>
      </c>
      <c r="K29" s="74">
        <v>75.77</v>
      </c>
      <c r="L29" s="74">
        <v>76.239999999999995</v>
      </c>
      <c r="M29" s="74">
        <v>63.99</v>
      </c>
      <c r="N29" s="70">
        <v>78.62</v>
      </c>
      <c r="O29" s="70">
        <v>80.11</v>
      </c>
      <c r="P29" s="70">
        <v>80.33</v>
      </c>
      <c r="Q29" s="70">
        <v>67.55</v>
      </c>
      <c r="R29" s="70">
        <v>85.87</v>
      </c>
      <c r="S29" s="70">
        <v>68.37</v>
      </c>
      <c r="T29" s="70">
        <v>75.17</v>
      </c>
      <c r="U29" s="70">
        <v>98.25</v>
      </c>
      <c r="V29" s="75">
        <v>61.43</v>
      </c>
      <c r="W29" s="75">
        <v>95.75</v>
      </c>
      <c r="X29" s="75">
        <v>64.989999999999995</v>
      </c>
      <c r="Y29" s="84">
        <v>74.915210853010819</v>
      </c>
      <c r="Z29" s="84">
        <v>52.354898572982655</v>
      </c>
      <c r="AA29" s="84">
        <v>57.946768060836504</v>
      </c>
      <c r="AB29" s="84">
        <v>39.610825318720643</v>
      </c>
      <c r="AC29" s="84">
        <v>15.852182816717864</v>
      </c>
      <c r="AD29" s="84">
        <v>62.815030479483212</v>
      </c>
    </row>
    <row r="30" spans="1:30" ht="15.75" customHeight="1">
      <c r="A30" s="12"/>
      <c r="B30" s="13"/>
      <c r="C30" s="13"/>
      <c r="D30" s="13"/>
      <c r="E30" s="13"/>
      <c r="F30" s="14"/>
      <c r="G30" s="15"/>
      <c r="H30" s="15"/>
      <c r="I30" s="15"/>
      <c r="J30" s="15"/>
      <c r="K30" s="15"/>
      <c r="L30" s="15"/>
      <c r="M30" s="15"/>
      <c r="N30" s="16"/>
      <c r="O30" s="16"/>
      <c r="P30" s="16"/>
      <c r="Q30" s="16"/>
      <c r="R30" s="16"/>
      <c r="S30" s="16"/>
      <c r="T30" s="16"/>
      <c r="U30" s="16"/>
      <c r="V30" s="17"/>
      <c r="W30" s="17"/>
      <c r="X30" s="17"/>
      <c r="Y30" s="17"/>
      <c r="Z30" s="17"/>
      <c r="AA30" s="17"/>
      <c r="AB30" s="17"/>
      <c r="AC30" s="18"/>
      <c r="AD30" s="18"/>
    </row>
    <row r="31" spans="1:30" ht="15.75" customHeight="1">
      <c r="A31" s="19" t="s">
        <v>70</v>
      </c>
    </row>
    <row r="32" spans="1:30" ht="15.75" customHeight="1">
      <c r="A32" s="50" t="s">
        <v>117</v>
      </c>
      <c r="B32" s="51"/>
      <c r="C32" s="51"/>
      <c r="G32" s="51"/>
      <c r="H32" s="51"/>
      <c r="I32" s="51"/>
      <c r="J32" s="51"/>
      <c r="K32" s="51"/>
      <c r="L32" s="51"/>
      <c r="M32" s="51"/>
      <c r="N32" s="51"/>
      <c r="O32" s="51"/>
      <c r="P32" s="51"/>
    </row>
    <row r="33" spans="1:16" s="51" customFormat="1" ht="15.75" customHeight="1">
      <c r="A33" s="50" t="s">
        <v>118</v>
      </c>
    </row>
    <row r="34" spans="1:16">
      <c r="C34" s="20"/>
      <c r="D34" s="23"/>
      <c r="E34" s="20"/>
      <c r="G34" s="41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15" customHeight="1">
      <c r="A35" s="107" t="s">
        <v>119</v>
      </c>
      <c r="B35" s="107"/>
    </row>
    <row r="37" spans="1:16" ht="15" customHeight="1"/>
  </sheetData>
  <mergeCells count="6">
    <mergeCell ref="V1:AD1"/>
    <mergeCell ref="A35:B35"/>
    <mergeCell ref="A1:A2"/>
    <mergeCell ref="B1:F1"/>
    <mergeCell ref="G1:M1"/>
    <mergeCell ref="N1:U1"/>
  </mergeCells>
  <hyperlinks>
    <hyperlink ref="A31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Cobertura Estado</vt:lpstr>
      <vt:lpstr>Cobertura Vacinal - Central</vt:lpstr>
      <vt:lpstr>Cobertura Vacinal - Metro</vt:lpstr>
      <vt:lpstr>Cobertura Vacinal - Norte</vt:lpstr>
      <vt:lpstr>Cobertura Vacinal - Sul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flaviasaibel</dc:creator>
  <cp:lastModifiedBy>daniellelyra</cp:lastModifiedBy>
  <dcterms:created xsi:type="dcterms:W3CDTF">2018-10-23T11:06:27Z</dcterms:created>
  <dcterms:modified xsi:type="dcterms:W3CDTF">2020-09-25T12:08:43Z</dcterms:modified>
</cp:coreProperties>
</file>