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570" yWindow="-165" windowWidth="19800" windowHeight="11355"/>
  </bookViews>
  <sheets>
    <sheet name="Total do Estado" sheetId="14" r:id="rId1"/>
    <sheet name="Cobertura Vacinal - Central" sheetId="10" r:id="rId2"/>
    <sheet name="Cobertura Vacinal - Metro" sheetId="11" r:id="rId3"/>
    <sheet name="Cobertura Vacinal - Norte" sheetId="13" r:id="rId4"/>
    <sheet name="Cobertura Vacinal - Sul" sheetId="12" r:id="rId5"/>
  </sheets>
  <calcPr calcId="145621"/>
</workbook>
</file>

<file path=xl/calcChain.xml><?xml version="1.0" encoding="utf-8"?>
<calcChain xmlns="http://schemas.openxmlformats.org/spreadsheetml/2006/main">
  <c r="AF29" i="12" l="1"/>
  <c r="AE29" i="12"/>
  <c r="AD29" i="12"/>
  <c r="AC29" i="12"/>
  <c r="AF17" i="13"/>
  <c r="AE17" i="13"/>
  <c r="AD17" i="13"/>
  <c r="AC17" i="13"/>
  <c r="F29" i="12" l="1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F3" i="13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</calcChain>
</file>

<file path=xl/sharedStrings.xml><?xml version="1.0" encoding="utf-8"?>
<sst xmlns="http://schemas.openxmlformats.org/spreadsheetml/2006/main" count="282" uniqueCount="123">
  <si>
    <t>Município</t>
  </si>
  <si>
    <t>Rotavírus Humano</t>
  </si>
  <si>
    <t>Penta</t>
  </si>
  <si>
    <t xml:space="preserve"> Tríplice Viral D1</t>
  </si>
  <si>
    <t xml:space="preserve"> BCG</t>
  </si>
  <si>
    <t>Febre Amarela</t>
  </si>
  <si>
    <t>Hepatite A</t>
  </si>
  <si>
    <t>Afonso Cláudio</t>
  </si>
  <si>
    <t>Brejetuba</t>
  </si>
  <si>
    <t>Cariacica</t>
  </si>
  <si>
    <t>Conceição do Castelo</t>
  </si>
  <si>
    <t>Domingos Martins</t>
  </si>
  <si>
    <t>Fundão</t>
  </si>
  <si>
    <t>Guarapari</t>
  </si>
  <si>
    <t>Ibatiba</t>
  </si>
  <si>
    <t>Itaguaçu</t>
  </si>
  <si>
    <t>Itarana</t>
  </si>
  <si>
    <t>Laranja da Terra</t>
  </si>
  <si>
    <t>Marechal Floriano</t>
  </si>
  <si>
    <t>Santa Leopoldina</t>
  </si>
  <si>
    <t>Santa Maria de Jetibá</t>
  </si>
  <si>
    <t>Santa Teresa</t>
  </si>
  <si>
    <t>Serra</t>
  </si>
  <si>
    <t>Venda Nova do Imigrante</t>
  </si>
  <si>
    <t>Viana</t>
  </si>
  <si>
    <t>Vila Velha</t>
  </si>
  <si>
    <t>Vitória</t>
  </si>
  <si>
    <t>Águia Branca</t>
  </si>
  <si>
    <t>Alto Rio Novo</t>
  </si>
  <si>
    <t>Aracruz</t>
  </si>
  <si>
    <t>Baixo Guandu</t>
  </si>
  <si>
    <t>Colatina</t>
  </si>
  <si>
    <t>Governador Lindenberg</t>
  </si>
  <si>
    <t>Ibiraçu</t>
  </si>
  <si>
    <t>João Neiva</t>
  </si>
  <si>
    <t>Linhares</t>
  </si>
  <si>
    <t>Mantenópolis</t>
  </si>
  <si>
    <t>Marilândia</t>
  </si>
  <si>
    <t>Pancas</t>
  </si>
  <si>
    <t>Rio Bananal</t>
  </si>
  <si>
    <t>São Domingos do Norte</t>
  </si>
  <si>
    <t>São Gabriel da Palha</t>
  </si>
  <si>
    <t>São Roque do Canaã</t>
  </si>
  <si>
    <t>Sooretama</t>
  </si>
  <si>
    <t>Vila Valério</t>
  </si>
  <si>
    <t>Coberturas vacinais das vacinas pactuadas</t>
  </si>
  <si>
    <t>Coberturas vacinais &lt; 1 ano</t>
  </si>
  <si>
    <t>Coberturas vacinais 1 ano</t>
  </si>
  <si>
    <t>Demais coberturas vacinais</t>
  </si>
  <si>
    <t>Pneumocócica</t>
  </si>
  <si>
    <t>Poliomielite</t>
  </si>
  <si>
    <t>Tríplice Viral D1</t>
  </si>
  <si>
    <t>Homogeneidade de cobertura - vacinas pactuadas (%)</t>
  </si>
  <si>
    <t>Meningococo C</t>
  </si>
  <si>
    <t xml:space="preserve"> Pneumocócica (1º ref)</t>
  </si>
  <si>
    <t>Meningococo C (1º ref)</t>
  </si>
  <si>
    <t xml:space="preserve"> Poliomielite (1º ref)</t>
  </si>
  <si>
    <t>Tríplice Viral D2</t>
  </si>
  <si>
    <t>Varicela D1</t>
  </si>
  <si>
    <t xml:space="preserve"> Tríplice Bacteriana (DTP)(1º ref)</t>
  </si>
  <si>
    <t>Poliomielite 4 anos</t>
  </si>
  <si>
    <t xml:space="preserve"> DTP REF     (4 a 6 anos)</t>
  </si>
  <si>
    <t xml:space="preserve"> dTpa gestante</t>
  </si>
  <si>
    <t>HPV* Quadrivalente D1 - Total - Feminino</t>
  </si>
  <si>
    <t>HPV* Quadrivalente D2 - Total - Feminino</t>
  </si>
  <si>
    <t>HPV* Quadrivalente D1 - Total - Masculino</t>
  </si>
  <si>
    <t>HPV* Quadrivalente D2 - Total - Masculino</t>
  </si>
  <si>
    <t>Meningococo* C 11 Anos</t>
  </si>
  <si>
    <t>Meningococo* C 12 Anos</t>
  </si>
  <si>
    <t>Meningococo* C 13 Anos</t>
  </si>
  <si>
    <t>Meningococo* C 14 Anos</t>
  </si>
  <si>
    <t xml:space="preserve">    REGIONAL</t>
  </si>
  <si>
    <t>Fonte: http://sipni.datasus.gov.br</t>
  </si>
  <si>
    <t>* - Série histórica</t>
  </si>
  <si>
    <t>... - Dado numérico não disponível</t>
  </si>
  <si>
    <t xml:space="preserve">               Coberturas vacinais &lt; 1 ano</t>
  </si>
  <si>
    <t xml:space="preserve"> DTP REF     (4 e 6 anos)</t>
  </si>
  <si>
    <t>Água Doce do Norte</t>
  </si>
  <si>
    <t>Barra de São Francisco</t>
  </si>
  <si>
    <t>Boa Esperança</t>
  </si>
  <si>
    <t>Conceição da Barra</t>
  </si>
  <si>
    <t>Ecoporanga</t>
  </si>
  <si>
    <t>Jaguaré</t>
  </si>
  <si>
    <t>Montanha</t>
  </si>
  <si>
    <t>Mucurici</t>
  </si>
  <si>
    <t>Nova Venécia</t>
  </si>
  <si>
    <t>Pedro Canário</t>
  </si>
  <si>
    <t>Pinheiros</t>
  </si>
  <si>
    <t>Ponto Belo</t>
  </si>
  <si>
    <t>São Mateus</t>
  </si>
  <si>
    <t>Vila Pavão</t>
  </si>
  <si>
    <t xml:space="preserve">   REGIONAL</t>
  </si>
  <si>
    <t xml:space="preserve">                     Coberturas vacinais &lt; 1 ano</t>
  </si>
  <si>
    <t>Alegre</t>
  </si>
  <si>
    <t>Alfredo Chaves</t>
  </si>
  <si>
    <t>Anchieta</t>
  </si>
  <si>
    <t>Apiacá</t>
  </si>
  <si>
    <t>Atilio Vivacqua</t>
  </si>
  <si>
    <t>Bom Jesus do Norte</t>
  </si>
  <si>
    <t>Cachoeiro de Itapemirim</t>
  </si>
  <si>
    <t>Castelo</t>
  </si>
  <si>
    <t>Divino de São Lourenço</t>
  </si>
  <si>
    <t>Dores do Rio Preto</t>
  </si>
  <si>
    <t>Guaçuí</t>
  </si>
  <si>
    <t>Ibitirama</t>
  </si>
  <si>
    <t>Iconha</t>
  </si>
  <si>
    <t>Irupi</t>
  </si>
  <si>
    <t>Itapemirim</t>
  </si>
  <si>
    <t>Iúna</t>
  </si>
  <si>
    <t>Jerônimo Monteiro</t>
  </si>
  <si>
    <t>Marataízes</t>
  </si>
  <si>
    <t>Mimoso do Sul</t>
  </si>
  <si>
    <t>Muniz Freire</t>
  </si>
  <si>
    <t>Muqui</t>
  </si>
  <si>
    <t>Piúma</t>
  </si>
  <si>
    <t>Presidente Kennedy</t>
  </si>
  <si>
    <t>Rio Novo do Sul</t>
  </si>
  <si>
    <t>São José do Calçado</t>
  </si>
  <si>
    <t>Vargem Alta</t>
  </si>
  <si>
    <t>64,80</t>
  </si>
  <si>
    <t>Data de atualização dos dados: 15/01/2019 </t>
  </si>
  <si>
    <t>Estado</t>
  </si>
  <si>
    <t xml:space="preserve">   Espírito Santo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</si>
</sst>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Trebuchet MS"/>
      <family val="2"/>
    </font>
    <font>
      <b/>
      <sz val="11"/>
      <color rgb="FF000000"/>
      <name val="Calibri"/>
      <family val="2"/>
    </font>
    <font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u/>
      <sz val="11"/>
      <color rgb="FF0000FF"/>
      <name val="Calibri"/>
      <family val="2"/>
    </font>
    <font>
      <sz val="8"/>
      <color rgb="FF222222"/>
      <name val="Arial"/>
      <family val="2"/>
    </font>
    <font>
      <sz val="10"/>
      <color rgb="FF0F314A"/>
      <name val="Trebuchet MS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4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  <fill>
      <patternFill patternType="solid">
        <fgColor rgb="FFF2DBDB"/>
        <bgColor rgb="FFF2DBDB"/>
      </patternFill>
    </fill>
    <fill>
      <patternFill patternType="solid">
        <fgColor rgb="FFEAF1DD"/>
        <bgColor rgb="FFEAF1DD"/>
      </patternFill>
    </fill>
    <fill>
      <patternFill patternType="solid">
        <fgColor rgb="FFE5DFEC"/>
        <bgColor rgb="FFE5DFEC"/>
      </patternFill>
    </fill>
    <fill>
      <patternFill patternType="solid">
        <fgColor theme="0"/>
        <bgColor rgb="FFDBE5F1"/>
      </patternFill>
    </fill>
    <fill>
      <patternFill patternType="solid">
        <fgColor theme="0"/>
        <bgColor rgb="FFE5DFE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rgb="FFF2DBDB"/>
      </patternFill>
    </fill>
  </fills>
  <borders count="2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FFFFFF"/>
      </right>
      <top/>
      <bottom style="medium">
        <color rgb="FF000000"/>
      </bottom>
      <diagonal/>
    </border>
  </borders>
  <cellStyleXfs count="75">
    <xf numFmtId="0" fontId="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15" applyNumberFormat="0" applyAlignment="0" applyProtection="0"/>
    <xf numFmtId="0" fontId="20" fillId="17" borderId="16" applyNumberFormat="0" applyAlignment="0" applyProtection="0"/>
    <xf numFmtId="0" fontId="21" fillId="17" borderId="15" applyNumberFormat="0" applyAlignment="0" applyProtection="0"/>
    <xf numFmtId="0" fontId="22" fillId="0" borderId="17" applyNumberFormat="0" applyFill="0" applyAlignment="0" applyProtection="0"/>
    <xf numFmtId="0" fontId="23" fillId="18" borderId="18" applyNumberFormat="0" applyAlignment="0" applyProtection="0"/>
    <xf numFmtId="0" fontId="24" fillId="0" borderId="0" applyNumberFormat="0" applyFill="0" applyBorder="0" applyAlignment="0" applyProtection="0"/>
    <xf numFmtId="0" fontId="1" fillId="19" borderId="19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20" applyNumberFormat="0" applyFill="0" applyAlignment="0" applyProtection="0"/>
    <xf numFmtId="0" fontId="27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27" fillId="43" borderId="0" applyNumberFormat="0" applyBorder="0" applyAlignment="0" applyProtection="0"/>
    <xf numFmtId="0" fontId="10" fillId="0" borderId="0"/>
    <xf numFmtId="0" fontId="28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19" borderId="19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9" borderId="19" applyNumberFormat="0" applyFont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19" borderId="19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9" borderId="19" applyNumberFormat="0" applyFont="0" applyAlignment="0" applyProtection="0"/>
    <xf numFmtId="0" fontId="10" fillId="0" borderId="0"/>
    <xf numFmtId="0" fontId="28" fillId="0" borderId="0"/>
    <xf numFmtId="0" fontId="10" fillId="0" borderId="0"/>
    <xf numFmtId="0" fontId="28" fillId="0" borderId="0"/>
    <xf numFmtId="0" fontId="10" fillId="0" borderId="0"/>
  </cellStyleXfs>
  <cellXfs count="102">
    <xf numFmtId="0" fontId="0" fillId="0" borderId="0" xfId="0"/>
    <xf numFmtId="0" fontId="0" fillId="0" borderId="0" xfId="0" applyBorder="1"/>
    <xf numFmtId="0" fontId="0" fillId="0" borderId="0" xfId="0" applyFont="1" applyBorder="1" applyAlignment="1"/>
    <xf numFmtId="2" fontId="5" fillId="10" borderId="0" xfId="0" applyNumberFormat="1" applyFont="1" applyFill="1" applyBorder="1" applyAlignment="1">
      <alignment horizontal="center" wrapText="1"/>
    </xf>
    <xf numFmtId="0" fontId="0" fillId="0" borderId="0" xfId="0" applyFont="1" applyAlignment="1"/>
    <xf numFmtId="0" fontId="3" fillId="7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left" wrapText="1"/>
    </xf>
    <xf numFmtId="0" fontId="5" fillId="7" borderId="0" xfId="0" applyFont="1" applyFill="1" applyBorder="1" applyAlignment="1">
      <alignment horizontal="center" wrapText="1"/>
    </xf>
    <xf numFmtId="0" fontId="5" fillId="8" borderId="0" xfId="0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horizontal="center" wrapText="1"/>
    </xf>
    <xf numFmtId="0" fontId="5" fillId="10" borderId="0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left" wrapText="1"/>
    </xf>
    <xf numFmtId="0" fontId="5" fillId="7" borderId="3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left" wrapText="1"/>
    </xf>
    <xf numFmtId="0" fontId="6" fillId="7" borderId="3" xfId="0" applyFont="1" applyFill="1" applyBorder="1" applyAlignment="1">
      <alignment horizontal="center" wrapText="1"/>
    </xf>
    <xf numFmtId="0" fontId="6" fillId="8" borderId="4" xfId="0" applyFont="1" applyFill="1" applyBorder="1" applyAlignment="1">
      <alignment horizontal="center" wrapText="1"/>
    </xf>
    <xf numFmtId="0" fontId="6" fillId="9" borderId="4" xfId="0" applyFont="1" applyFill="1" applyBorder="1" applyAlignment="1">
      <alignment horizontal="center" wrapText="1"/>
    </xf>
    <xf numFmtId="43" fontId="6" fillId="10" borderId="4" xfId="0" applyNumberFormat="1" applyFont="1" applyFill="1" applyBorder="1" applyAlignment="1">
      <alignment horizontal="center" wrapText="1"/>
    </xf>
    <xf numFmtId="0" fontId="6" fillId="5" borderId="0" xfId="0" applyFont="1" applyFill="1" applyBorder="1" applyAlignment="1">
      <alignment horizontal="left" wrapText="1"/>
    </xf>
    <xf numFmtId="0" fontId="6" fillId="11" borderId="0" xfId="0" applyFont="1" applyFill="1" applyBorder="1" applyAlignment="1">
      <alignment horizontal="center" wrapText="1"/>
    </xf>
    <xf numFmtId="9" fontId="6" fillId="11" borderId="0" xfId="0" applyNumberFormat="1" applyFont="1" applyFill="1" applyBorder="1" applyAlignment="1">
      <alignment horizontal="center" wrapText="1"/>
    </xf>
    <xf numFmtId="0" fontId="6" fillId="4" borderId="0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0" fontId="6" fillId="12" borderId="0" xfId="0" applyFont="1" applyFill="1" applyBorder="1" applyAlignment="1">
      <alignment horizontal="center" wrapText="1"/>
    </xf>
    <xf numFmtId="2" fontId="6" fillId="12" borderId="0" xfId="0" applyNumberFormat="1" applyFont="1" applyFill="1" applyBorder="1" applyAlignment="1">
      <alignment horizontal="center" wrapText="1"/>
    </xf>
    <xf numFmtId="0" fontId="7" fillId="0" borderId="0" xfId="0" applyFont="1"/>
    <xf numFmtId="0" fontId="8" fillId="0" borderId="0" xfId="0" applyFont="1" applyAlignment="1"/>
    <xf numFmtId="0" fontId="9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5" fillId="6" borderId="5" xfId="0" applyFont="1" applyFill="1" applyBorder="1" applyAlignment="1">
      <alignment horizontal="left" wrapText="1"/>
    </xf>
    <xf numFmtId="0" fontId="6" fillId="7" borderId="4" xfId="0" applyFont="1" applyFill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0" fillId="0" borderId="0" xfId="0" applyBorder="1" applyAlignment="1">
      <alignment vertical="justify"/>
    </xf>
    <xf numFmtId="0" fontId="5" fillId="6" borderId="0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0" fontId="5" fillId="6" borderId="6" xfId="0" applyFont="1" applyFill="1" applyBorder="1" applyAlignment="1">
      <alignment horizontal="left" wrapText="1"/>
    </xf>
    <xf numFmtId="0" fontId="5" fillId="6" borderId="7" xfId="0" applyFont="1" applyFill="1" applyBorder="1" applyAlignment="1">
      <alignment horizontal="left" wrapText="1"/>
    </xf>
    <xf numFmtId="0" fontId="5" fillId="6" borderId="8" xfId="0" applyFont="1" applyFill="1" applyBorder="1" applyAlignment="1">
      <alignment horizontal="left" wrapText="1"/>
    </xf>
    <xf numFmtId="164" fontId="5" fillId="10" borderId="0" xfId="0" applyNumberFormat="1" applyFont="1" applyFill="1" applyBorder="1" applyAlignment="1">
      <alignment horizontal="center" wrapText="1"/>
    </xf>
    <xf numFmtId="0" fontId="5" fillId="6" borderId="9" xfId="0" applyFont="1" applyFill="1" applyBorder="1" applyAlignment="1">
      <alignment horizontal="left" wrapText="1"/>
    </xf>
    <xf numFmtId="0" fontId="5" fillId="8" borderId="10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wrapText="1"/>
    </xf>
    <xf numFmtId="43" fontId="6" fillId="10" borderId="10" xfId="0" applyNumberFormat="1" applyFont="1" applyFill="1" applyBorder="1" applyAlignment="1">
      <alignment horizontal="center" wrapText="1"/>
    </xf>
    <xf numFmtId="0" fontId="6" fillId="0" borderId="10" xfId="0" applyFont="1" applyBorder="1" applyAlignment="1">
      <alignment horizontal="left" wrapText="1"/>
    </xf>
    <xf numFmtId="0" fontId="5" fillId="6" borderId="10" xfId="0" applyFont="1" applyFill="1" applyBorder="1" applyAlignment="1">
      <alignment horizontal="left" wrapText="1"/>
    </xf>
    <xf numFmtId="0" fontId="5" fillId="7" borderId="10" xfId="0" applyFont="1" applyFill="1" applyBorder="1" applyAlignment="1">
      <alignment horizontal="center" wrapText="1"/>
    </xf>
    <xf numFmtId="0" fontId="6" fillId="8" borderId="10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wrapText="1"/>
    </xf>
    <xf numFmtId="0" fontId="6" fillId="10" borderId="11" xfId="0" applyFont="1" applyFill="1" applyBorder="1" applyAlignment="1">
      <alignment horizontal="center" wrapText="1"/>
    </xf>
    <xf numFmtId="0" fontId="5" fillId="8" borderId="0" xfId="0" applyNumberFormat="1" applyFont="1" applyFill="1" applyBorder="1" applyAlignment="1">
      <alignment horizontal="center" vertical="center" wrapText="1"/>
    </xf>
    <xf numFmtId="0" fontId="5" fillId="8" borderId="10" xfId="0" applyNumberFormat="1" applyFont="1" applyFill="1" applyBorder="1" applyAlignment="1">
      <alignment horizontal="center" vertical="center" wrapText="1"/>
    </xf>
    <xf numFmtId="0" fontId="6" fillId="8" borderId="10" xfId="0" applyNumberFormat="1" applyFont="1" applyFill="1" applyBorder="1" applyAlignment="1">
      <alignment horizontal="center" vertical="center" wrapText="1"/>
    </xf>
    <xf numFmtId="0" fontId="6" fillId="10" borderId="11" xfId="0" applyNumberFormat="1" applyFont="1" applyFill="1" applyBorder="1" applyAlignment="1">
      <alignment horizontal="center" wrapText="1"/>
    </xf>
    <xf numFmtId="0" fontId="6" fillId="9" borderId="4" xfId="0" applyNumberFormat="1" applyFont="1" applyFill="1" applyBorder="1" applyAlignment="1">
      <alignment horizontal="center" wrapText="1"/>
    </xf>
    <xf numFmtId="0" fontId="5" fillId="9" borderId="0" xfId="0" applyNumberFormat="1" applyFont="1" applyFill="1" applyBorder="1" applyAlignment="1">
      <alignment horizontal="center" wrapText="1"/>
    </xf>
    <xf numFmtId="0" fontId="6" fillId="8" borderId="4" xfId="0" applyNumberFormat="1" applyFont="1" applyFill="1" applyBorder="1" applyAlignment="1">
      <alignment horizontal="center" wrapText="1"/>
    </xf>
    <xf numFmtId="0" fontId="5" fillId="45" borderId="0" xfId="0" applyFont="1" applyFill="1" applyBorder="1" applyAlignment="1">
      <alignment horizontal="center" vertical="center" wrapText="1"/>
    </xf>
    <xf numFmtId="1" fontId="5" fillId="44" borderId="0" xfId="0" applyNumberFormat="1" applyFont="1" applyFill="1" applyBorder="1" applyAlignment="1">
      <alignment horizontal="center" wrapText="1"/>
    </xf>
    <xf numFmtId="0" fontId="6" fillId="44" borderId="4" xfId="0" applyFont="1" applyFill="1" applyBorder="1" applyAlignment="1">
      <alignment horizontal="center" wrapText="1"/>
    </xf>
    <xf numFmtId="0" fontId="5" fillId="44" borderId="3" xfId="0" applyFont="1" applyFill="1" applyBorder="1" applyAlignment="1">
      <alignment horizontal="center" wrapText="1"/>
    </xf>
    <xf numFmtId="0" fontId="6" fillId="44" borderId="3" xfId="0" applyFont="1" applyFill="1" applyBorder="1" applyAlignment="1">
      <alignment horizontal="center" wrapText="1"/>
    </xf>
    <xf numFmtId="0" fontId="5" fillId="44" borderId="10" xfId="0" applyFont="1" applyFill="1" applyBorder="1" applyAlignment="1">
      <alignment horizontal="center" wrapText="1"/>
    </xf>
    <xf numFmtId="0" fontId="6" fillId="44" borderId="10" xfId="0" applyFont="1" applyFill="1" applyBorder="1" applyAlignment="1">
      <alignment horizontal="center" wrapText="1"/>
    </xf>
    <xf numFmtId="164" fontId="5" fillId="7" borderId="0" xfId="0" applyNumberFormat="1" applyFont="1" applyFill="1" applyBorder="1" applyAlignment="1">
      <alignment horizontal="center" wrapText="1"/>
    </xf>
    <xf numFmtId="164" fontId="5" fillId="8" borderId="0" xfId="0" applyNumberFormat="1" applyFont="1" applyFill="1" applyBorder="1" applyAlignment="1">
      <alignment horizontal="center" vertical="center" wrapText="1"/>
    </xf>
    <xf numFmtId="164" fontId="5" fillId="9" borderId="0" xfId="0" applyNumberFormat="1" applyFont="1" applyFill="1" applyBorder="1" applyAlignment="1">
      <alignment horizontal="center" wrapText="1"/>
    </xf>
    <xf numFmtId="164" fontId="5" fillId="7" borderId="3" xfId="0" applyNumberFormat="1" applyFont="1" applyFill="1" applyBorder="1" applyAlignment="1">
      <alignment horizontal="center" wrapText="1"/>
    </xf>
    <xf numFmtId="164" fontId="5" fillId="45" borderId="0" xfId="0" applyNumberFormat="1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left" wrapText="1"/>
    </xf>
    <xf numFmtId="0" fontId="6" fillId="8" borderId="3" xfId="0" applyFont="1" applyFill="1" applyBorder="1" applyAlignment="1">
      <alignment horizontal="center" wrapText="1"/>
    </xf>
    <xf numFmtId="0" fontId="6" fillId="10" borderId="4" xfId="0" applyFont="1" applyFill="1" applyBorder="1" applyAlignment="1">
      <alignment horizontal="center" wrapText="1"/>
    </xf>
    <xf numFmtId="164" fontId="6" fillId="9" borderId="4" xfId="0" applyNumberFormat="1" applyFont="1" applyFill="1" applyBorder="1" applyAlignment="1">
      <alignment horizontal="center" wrapText="1"/>
    </xf>
    <xf numFmtId="164" fontId="5" fillId="44" borderId="0" xfId="0" applyNumberFormat="1" applyFont="1" applyFill="1" applyBorder="1" applyAlignment="1">
      <alignment horizontal="center" wrapText="1"/>
    </xf>
    <xf numFmtId="43" fontId="6" fillId="10" borderId="11" xfId="0" applyNumberFormat="1" applyFont="1" applyFill="1" applyBorder="1" applyAlignment="1">
      <alignment horizontal="center" wrapText="1"/>
    </xf>
    <xf numFmtId="164" fontId="5" fillId="10" borderId="10" xfId="0" applyNumberFormat="1" applyFont="1" applyFill="1" applyBorder="1" applyAlignment="1">
      <alignment horizontal="center" wrapText="1"/>
    </xf>
    <xf numFmtId="0" fontId="5" fillId="10" borderId="0" xfId="0" applyFont="1" applyFill="1" applyBorder="1" applyAlignment="1">
      <alignment horizontal="center" wrapText="1"/>
    </xf>
    <xf numFmtId="43" fontId="6" fillId="10" borderId="10" xfId="0" applyNumberFormat="1" applyFont="1" applyFill="1" applyBorder="1" applyAlignment="1">
      <alignment horizontal="center" wrapText="1"/>
    </xf>
    <xf numFmtId="0" fontId="5" fillId="10" borderId="0" xfId="0" applyFont="1" applyFill="1" applyBorder="1" applyAlignment="1">
      <alignment horizontal="center" wrapText="1"/>
    </xf>
    <xf numFmtId="0" fontId="6" fillId="10" borderId="11" xfId="0" applyFont="1" applyFill="1" applyBorder="1" applyAlignment="1">
      <alignment horizontal="center" wrapText="1"/>
    </xf>
    <xf numFmtId="0" fontId="5" fillId="10" borderId="0" xfId="0" applyFont="1" applyFill="1" applyBorder="1" applyAlignment="1">
      <alignment horizontal="center" wrapText="1"/>
    </xf>
    <xf numFmtId="43" fontId="5" fillId="10" borderId="0" xfId="0" applyNumberFormat="1" applyFont="1" applyFill="1" applyBorder="1" applyAlignment="1">
      <alignment horizontal="center" wrapText="1"/>
    </xf>
    <xf numFmtId="43" fontId="6" fillId="10" borderId="4" xfId="0" applyNumberFormat="1" applyFont="1" applyFill="1" applyBorder="1" applyAlignment="1">
      <alignment horizontal="center" wrapText="1"/>
    </xf>
    <xf numFmtId="0" fontId="5" fillId="10" borderId="10" xfId="0" applyFont="1" applyFill="1" applyBorder="1" applyAlignment="1">
      <alignment horizontal="center" wrapText="1"/>
    </xf>
    <xf numFmtId="43" fontId="5" fillId="10" borderId="10" xfId="0" applyNumberFormat="1" applyFont="1" applyFill="1" applyBorder="1" applyAlignment="1">
      <alignment horizontal="center" wrapText="1"/>
    </xf>
    <xf numFmtId="0" fontId="6" fillId="10" borderId="11" xfId="0" applyFont="1" applyFill="1" applyBorder="1" applyAlignment="1">
      <alignment horizontal="center" wrapText="1"/>
    </xf>
    <xf numFmtId="2" fontId="5" fillId="10" borderId="0" xfId="0" applyNumberFormat="1" applyFont="1" applyFill="1" applyBorder="1" applyAlignment="1">
      <alignment horizontal="center" wrapText="1"/>
    </xf>
    <xf numFmtId="164" fontId="5" fillId="10" borderId="0" xfId="0" applyNumberFormat="1" applyFont="1" applyFill="1" applyBorder="1" applyAlignment="1">
      <alignment horizontal="center" wrapText="1"/>
    </xf>
    <xf numFmtId="2" fontId="6" fillId="10" borderId="11" xfId="0" applyNumberFormat="1" applyFont="1" applyFill="1" applyBorder="1" applyAlignment="1">
      <alignment horizontal="center" wrapText="1"/>
    </xf>
    <xf numFmtId="0" fontId="4" fillId="10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3" fillId="6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2" fontId="5" fillId="10" borderId="10" xfId="0" applyNumberFormat="1" applyFont="1" applyFill="1" applyBorder="1" applyAlignment="1">
      <alignment horizontal="center" wrapText="1"/>
    </xf>
    <xf numFmtId="165" fontId="5" fillId="10" borderId="0" xfId="0" applyNumberFormat="1" applyFont="1" applyFill="1" applyBorder="1" applyAlignment="1">
      <alignment horizontal="center" wrapText="1"/>
    </xf>
  </cellXfs>
  <cellStyles count="75">
    <cellStyle name="20% - Ênfase1" xfId="31" builtinId="30" customBuiltin="1"/>
    <cellStyle name="20% - Ênfase2" xfId="35" builtinId="34" customBuiltin="1"/>
    <cellStyle name="20% - Ênfase3" xfId="39" builtinId="38" customBuiltin="1"/>
    <cellStyle name="20% - Ênfase4" xfId="43" builtinId="42" customBuiltin="1"/>
    <cellStyle name="20% - Ênfase5" xfId="47" builtinId="46" customBuiltin="1"/>
    <cellStyle name="20% - Ênfase6" xfId="51" builtinId="50" customBuiltin="1"/>
    <cellStyle name="40% - Ênfase1" xfId="32" builtinId="31" customBuiltin="1"/>
    <cellStyle name="40% - Ênfase2" xfId="36" builtinId="35" customBuiltin="1"/>
    <cellStyle name="40% - Ênfase3" xfId="40" builtinId="39" customBuiltin="1"/>
    <cellStyle name="40% - Ênfase4" xfId="44" builtinId="43" customBuiltin="1"/>
    <cellStyle name="40% - Ênfase5" xfId="48" builtinId="47" customBuiltin="1"/>
    <cellStyle name="40% - Ênfase6" xfId="52" builtinId="51" customBuiltin="1"/>
    <cellStyle name="60% - Ênfase1" xfId="33" builtinId="32" customBuiltin="1"/>
    <cellStyle name="60% - Ênfase2" xfId="37" builtinId="36" customBuiltin="1"/>
    <cellStyle name="60% - Ênfase3" xfId="41" builtinId="40" customBuiltin="1"/>
    <cellStyle name="60% - Ênfase4" xfId="45" builtinId="44" customBuiltin="1"/>
    <cellStyle name="60% - Ênfase5" xfId="49" builtinId="48" customBuiltin="1"/>
    <cellStyle name="60% - Ênfase6" xfId="53" builtinId="52" customBuiltin="1"/>
    <cellStyle name="Bom" xfId="18" builtinId="26" customBuiltin="1"/>
    <cellStyle name="Cálculo" xfId="23" builtinId="22" customBuiltin="1"/>
    <cellStyle name="Célula de Verificação" xfId="25" builtinId="23" customBuiltin="1"/>
    <cellStyle name="Célula Vinculada" xfId="24" builtinId="24" customBuiltin="1"/>
    <cellStyle name="Ênfase1" xfId="30" builtinId="29" customBuiltin="1"/>
    <cellStyle name="Ênfase2" xfId="34" builtinId="33" customBuiltin="1"/>
    <cellStyle name="Ênfase3" xfId="38" builtinId="37" customBuiltin="1"/>
    <cellStyle name="Ênfase4" xfId="42" builtinId="41" customBuiltin="1"/>
    <cellStyle name="Ênfase5" xfId="46" builtinId="45" customBuiltin="1"/>
    <cellStyle name="Ênfase6" xfId="50" builtinId="49" customBuiltin="1"/>
    <cellStyle name="Entrada" xfId="21" builtinId="20" customBuiltin="1"/>
    <cellStyle name="Incorreto" xfId="19" builtinId="27" customBuiltin="1"/>
    <cellStyle name="Neutra" xfId="20" builtinId="28" customBuiltin="1"/>
    <cellStyle name="Normal" xfId="0" builtinId="0"/>
    <cellStyle name="Normal 10" xfId="60"/>
    <cellStyle name="Normal 11" xfId="64"/>
    <cellStyle name="Normal 12" xfId="67"/>
    <cellStyle name="Normal 2" xfId="2"/>
    <cellStyle name="Normal 2 2" xfId="54"/>
    <cellStyle name="Normal 2 2 2" xfId="73"/>
    <cellStyle name="Normal 2 2 2 2" xfId="74"/>
    <cellStyle name="Normal 2 3" xfId="72"/>
    <cellStyle name="Normal 3" xfId="1"/>
    <cellStyle name="Normal 3 2" xfId="6"/>
    <cellStyle name="Normal 3 2 2" xfId="58"/>
    <cellStyle name="Normal 3 3" xfId="71"/>
    <cellStyle name="Normal 3 3 2" xfId="70"/>
    <cellStyle name="Normal 4" xfId="4"/>
    <cellStyle name="Normal 5" xfId="7"/>
    <cellStyle name="Normal 6" xfId="9"/>
    <cellStyle name="Normal 7" xfId="11"/>
    <cellStyle name="Normal 8" xfId="55"/>
    <cellStyle name="Normal 8 2" xfId="63"/>
    <cellStyle name="Normal 9" xfId="56"/>
    <cellStyle name="Nota" xfId="27" builtinId="10" customBuiltin="1"/>
    <cellStyle name="Nota 2" xfId="59"/>
    <cellStyle name="Nota 3" xfId="62"/>
    <cellStyle name="Nota 4" xfId="66"/>
    <cellStyle name="Nota 5" xfId="69"/>
    <cellStyle name="Saída" xfId="22" builtinId="21" customBuiltin="1"/>
    <cellStyle name="Separador de milhares 10" xfId="68"/>
    <cellStyle name="Separador de milhares 2" xfId="3"/>
    <cellStyle name="Separador de milhares 3" xfId="5"/>
    <cellStyle name="Separador de milhares 4" xfId="8"/>
    <cellStyle name="Separador de milhares 5" xfId="10"/>
    <cellStyle name="Separador de milhares 6" xfId="12"/>
    <cellStyle name="Separador de milhares 7" xfId="57"/>
    <cellStyle name="Separador de milhares 8" xfId="61"/>
    <cellStyle name="Separador de milhares 9" xfId="65"/>
    <cellStyle name="Texto de Aviso" xfId="26" builtinId="11" customBuiltin="1"/>
    <cellStyle name="Texto Explicativo" xfId="28" builtinId="53" customBuiltin="1"/>
    <cellStyle name="Título" xfId="13" builtinId="15" customBuiltin="1"/>
    <cellStyle name="Título 1" xfId="14" builtinId="16" customBuiltin="1"/>
    <cellStyle name="Título 2" xfId="15" builtinId="17" customBuiltin="1"/>
    <cellStyle name="Título 3" xfId="16" builtinId="18" customBuiltin="1"/>
    <cellStyle name="Título 4" xfId="17" builtinId="19" customBuiltin="1"/>
    <cellStyle name="Total" xfId="29" builtinId="25" customBuiltin="1"/>
  </cellStyles>
  <dxfs count="0"/>
  <tableStyles count="0" defaultTableStyle="TableStyleMedium9" defaultPivotStyle="PivotStyleLight16"/>
  <colors>
    <mruColors>
      <color rgb="FFFFE7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ni.datasus.gov.b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ni.datasus.gov.br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ni.datasus.gov.br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ni.datasus.gov.br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pni.datasus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workbookViewId="0">
      <selection activeCell="A7" sqref="A7"/>
    </sheetView>
  </sheetViews>
  <sheetFormatPr defaultRowHeight="15" x14ac:dyDescent="0.25"/>
  <cols>
    <col min="1" max="1" width="25.5703125" customWidth="1"/>
    <col min="2" max="2" width="8.7109375" customWidth="1"/>
    <col min="3" max="3" width="14.140625" customWidth="1"/>
    <col min="4" max="4" width="11.7109375" customWidth="1"/>
    <col min="5" max="5" width="10.85546875" customWidth="1"/>
    <col min="6" max="6" width="21.42578125" customWidth="1"/>
    <col min="7" max="7" width="8.7109375" customWidth="1"/>
    <col min="8" max="8" width="11.140625" customWidth="1"/>
    <col min="9" max="9" width="10.28515625" customWidth="1"/>
    <col min="10" max="10" width="13.28515625" customWidth="1"/>
    <col min="11" max="11" width="13.140625" customWidth="1"/>
    <col min="12" max="12" width="14" customWidth="1"/>
    <col min="13" max="13" width="10.42578125" customWidth="1"/>
    <col min="14" max="14" width="10.28515625" customWidth="1"/>
    <col min="15" max="15" width="14.140625" customWidth="1"/>
    <col min="16" max="16" width="13.85546875" customWidth="1"/>
    <col min="17" max="17" width="11.85546875" customWidth="1"/>
    <col min="18" max="18" width="8.7109375" customWidth="1"/>
    <col min="19" max="20" width="10.28515625" customWidth="1"/>
    <col min="21" max="21" width="13.140625" customWidth="1"/>
    <col min="22" max="22" width="11.28515625" customWidth="1"/>
    <col min="23" max="23" width="11.85546875" customWidth="1"/>
    <col min="24" max="24" width="11" customWidth="1"/>
    <col min="25" max="25" width="13.85546875" customWidth="1"/>
    <col min="26" max="26" width="14.28515625" customWidth="1"/>
    <col min="27" max="27" width="13.28515625" customWidth="1"/>
    <col min="28" max="28" width="13.7109375" customWidth="1"/>
    <col min="29" max="29" width="12.42578125" customWidth="1"/>
    <col min="30" max="30" width="13" customWidth="1"/>
    <col min="31" max="32" width="12" customWidth="1"/>
  </cols>
  <sheetData>
    <row r="1" spans="1:32" ht="25.5" customHeight="1" x14ac:dyDescent="0.25">
      <c r="A1" s="95" t="s">
        <v>121</v>
      </c>
      <c r="B1" s="97" t="s">
        <v>45</v>
      </c>
      <c r="C1" s="97"/>
      <c r="D1" s="97"/>
      <c r="E1" s="97"/>
      <c r="F1" s="97"/>
      <c r="G1" s="98" t="s">
        <v>46</v>
      </c>
      <c r="H1" s="98"/>
      <c r="I1" s="98"/>
      <c r="J1" s="98"/>
      <c r="K1" s="98"/>
      <c r="L1" s="98"/>
      <c r="M1" s="98"/>
      <c r="N1" s="99" t="s">
        <v>47</v>
      </c>
      <c r="O1" s="99"/>
      <c r="P1" s="99"/>
      <c r="Q1" s="99"/>
      <c r="R1" s="99"/>
      <c r="S1" s="99"/>
      <c r="T1" s="99"/>
      <c r="U1" s="99"/>
      <c r="V1" s="93" t="s">
        <v>48</v>
      </c>
      <c r="W1" s="94"/>
      <c r="X1" s="94"/>
      <c r="Y1" s="94"/>
      <c r="Z1" s="94"/>
      <c r="AA1" s="94"/>
      <c r="AB1" s="94"/>
      <c r="AC1" s="94"/>
      <c r="AD1" s="94"/>
      <c r="AE1" s="93"/>
      <c r="AF1" s="94"/>
    </row>
    <row r="2" spans="1:32" ht="60.75" thickBot="1" x14ac:dyDescent="0.3">
      <c r="A2" s="96"/>
      <c r="B2" s="5" t="s">
        <v>2</v>
      </c>
      <c r="C2" s="5" t="s">
        <v>49</v>
      </c>
      <c r="D2" s="5" t="s">
        <v>50</v>
      </c>
      <c r="E2" s="5" t="s">
        <v>51</v>
      </c>
      <c r="F2" s="5" t="s">
        <v>52</v>
      </c>
      <c r="G2" s="6" t="s">
        <v>4</v>
      </c>
      <c r="H2" s="6" t="s">
        <v>1</v>
      </c>
      <c r="I2" s="6" t="s">
        <v>2</v>
      </c>
      <c r="J2" s="6" t="s">
        <v>49</v>
      </c>
      <c r="K2" s="6" t="s">
        <v>50</v>
      </c>
      <c r="L2" s="6" t="s">
        <v>53</v>
      </c>
      <c r="M2" s="6" t="s">
        <v>5</v>
      </c>
      <c r="N2" s="7" t="s">
        <v>6</v>
      </c>
      <c r="O2" s="7" t="s">
        <v>54</v>
      </c>
      <c r="P2" s="7" t="s">
        <v>55</v>
      </c>
      <c r="Q2" s="7" t="s">
        <v>56</v>
      </c>
      <c r="R2" s="7" t="s">
        <v>3</v>
      </c>
      <c r="S2" s="7" t="s">
        <v>57</v>
      </c>
      <c r="T2" s="7" t="s">
        <v>58</v>
      </c>
      <c r="U2" s="7" t="s">
        <v>59</v>
      </c>
      <c r="V2" s="8" t="s">
        <v>60</v>
      </c>
      <c r="W2" s="8" t="s">
        <v>61</v>
      </c>
      <c r="X2" s="8" t="s">
        <v>62</v>
      </c>
      <c r="Y2" s="8" t="s">
        <v>63</v>
      </c>
      <c r="Z2" s="8" t="s">
        <v>64</v>
      </c>
      <c r="AA2" s="8" t="s">
        <v>65</v>
      </c>
      <c r="AB2" s="8" t="s">
        <v>66</v>
      </c>
      <c r="AC2" s="8" t="s">
        <v>67</v>
      </c>
      <c r="AD2" s="8" t="s">
        <v>68</v>
      </c>
      <c r="AE2" s="8" t="s">
        <v>69</v>
      </c>
      <c r="AF2" s="8" t="s">
        <v>70</v>
      </c>
    </row>
    <row r="3" spans="1:32" ht="28.5" customHeight="1" thickTop="1" thickBot="1" x14ac:dyDescent="0.35">
      <c r="A3" s="73" t="s">
        <v>122</v>
      </c>
      <c r="B3" s="17">
        <v>83.4</v>
      </c>
      <c r="C3" s="17">
        <v>89.68</v>
      </c>
      <c r="D3" s="17">
        <v>84.66</v>
      </c>
      <c r="E3" s="17">
        <v>89.66</v>
      </c>
      <c r="F3" s="34">
        <v>0</v>
      </c>
      <c r="G3" s="74">
        <v>89.55</v>
      </c>
      <c r="H3" s="74">
        <v>86.67</v>
      </c>
      <c r="I3" s="74">
        <v>83.4</v>
      </c>
      <c r="J3" s="74">
        <v>89.68</v>
      </c>
      <c r="K3" s="74">
        <v>84.66</v>
      </c>
      <c r="L3" s="74">
        <v>83.53</v>
      </c>
      <c r="M3" s="74">
        <v>68.23</v>
      </c>
      <c r="N3" s="19">
        <v>82.49</v>
      </c>
      <c r="O3" s="19">
        <v>83.31</v>
      </c>
      <c r="P3" s="19">
        <v>75.87</v>
      </c>
      <c r="Q3" s="19">
        <v>72.7</v>
      </c>
      <c r="R3" s="19">
        <v>89.66</v>
      </c>
      <c r="S3" s="19">
        <v>73.959999999999994</v>
      </c>
      <c r="T3" s="76">
        <v>77</v>
      </c>
      <c r="U3" s="19">
        <v>73.28</v>
      </c>
      <c r="V3" s="75">
        <v>72.930000000000007</v>
      </c>
      <c r="W3" s="75">
        <v>75.31</v>
      </c>
      <c r="X3" s="75">
        <v>75.05</v>
      </c>
      <c r="Y3" s="20">
        <v>83.18931919916264</v>
      </c>
      <c r="Z3" s="20">
        <v>58.167605727902369</v>
      </c>
      <c r="AA3" s="20">
        <v>56.173255436032001</v>
      </c>
      <c r="AB3" s="20">
        <v>27.223362848694798</v>
      </c>
      <c r="AC3" s="86">
        <v>30.22</v>
      </c>
      <c r="AD3" s="86">
        <v>23.3</v>
      </c>
      <c r="AE3" s="86">
        <v>60.81</v>
      </c>
      <c r="AF3" s="86">
        <v>48.86</v>
      </c>
    </row>
    <row r="4" spans="1:3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x14ac:dyDescent="0.25">
      <c r="A5" s="28" t="s">
        <v>72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15.75" x14ac:dyDescent="0.3">
      <c r="A6" s="30" t="s">
        <v>120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5">
      <c r="A7" s="4"/>
      <c r="B7" s="4"/>
      <c r="C7" s="29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</sheetData>
  <mergeCells count="6">
    <mergeCell ref="AE1:AF1"/>
    <mergeCell ref="A1:A2"/>
    <mergeCell ref="B1:F1"/>
    <mergeCell ref="G1:M1"/>
    <mergeCell ref="N1:U1"/>
    <mergeCell ref="V1:AD1"/>
  </mergeCells>
  <hyperlinks>
    <hyperlink ref="A5" r:id="rId1" display="Fonte: Programa Nacional de Imunizações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"/>
  <sheetViews>
    <sheetView topLeftCell="A6" workbookViewId="0">
      <pane xSplit="1" topLeftCell="B1" activePane="topRight" state="frozen"/>
      <selection pane="topRight" activeCell="A25" sqref="A25"/>
    </sheetView>
  </sheetViews>
  <sheetFormatPr defaultColWidth="14.42578125" defaultRowHeight="15" x14ac:dyDescent="0.25"/>
  <cols>
    <col min="1" max="1" width="25.5703125" style="4" customWidth="1"/>
    <col min="2" max="2" width="8.7109375" style="4" customWidth="1"/>
    <col min="3" max="3" width="14.140625" style="4" customWidth="1"/>
    <col min="4" max="4" width="11.7109375" style="4" customWidth="1"/>
    <col min="5" max="5" width="8.7109375" style="4" customWidth="1"/>
    <col min="6" max="6" width="21.42578125" style="4" customWidth="1"/>
    <col min="7" max="7" width="8.7109375" style="4" customWidth="1"/>
    <col min="8" max="8" width="10.7109375" style="4" customWidth="1"/>
    <col min="9" max="9" width="8.7109375" style="4" customWidth="1"/>
    <col min="10" max="10" width="13.28515625" style="4" customWidth="1"/>
    <col min="11" max="11" width="13.140625" style="4" customWidth="1"/>
    <col min="12" max="12" width="13" style="4" customWidth="1"/>
    <col min="13" max="14" width="8.7109375" style="4" customWidth="1"/>
    <col min="15" max="15" width="14.140625" style="4" customWidth="1"/>
    <col min="16" max="16" width="13.85546875" style="4" customWidth="1"/>
    <col min="17" max="17" width="11.85546875" style="4" customWidth="1"/>
    <col min="18" max="18" width="8.7109375" style="4" customWidth="1"/>
    <col min="19" max="20" width="10.28515625" style="4" customWidth="1"/>
    <col min="21" max="21" width="13.140625" style="4" customWidth="1"/>
    <col min="22" max="22" width="11.28515625" style="4" customWidth="1"/>
    <col min="23" max="23" width="11.85546875" style="4" customWidth="1"/>
    <col min="24" max="24" width="10.28515625" style="4" customWidth="1"/>
    <col min="25" max="25" width="14.28515625" style="4" customWidth="1"/>
    <col min="26" max="26" width="13.5703125" style="4" customWidth="1"/>
    <col min="27" max="27" width="13.28515625" style="4" customWidth="1"/>
    <col min="28" max="28" width="13.7109375" style="4" customWidth="1"/>
    <col min="29" max="31" width="13.140625" style="4" customWidth="1"/>
    <col min="32" max="32" width="13" style="4" customWidth="1"/>
    <col min="33" max="16384" width="14.42578125" style="4"/>
  </cols>
  <sheetData>
    <row r="1" spans="1:32" ht="25.5" customHeight="1" x14ac:dyDescent="0.3">
      <c r="A1" s="95" t="s">
        <v>0</v>
      </c>
      <c r="B1" s="97" t="s">
        <v>45</v>
      </c>
      <c r="C1" s="94"/>
      <c r="D1" s="94"/>
      <c r="E1" s="94"/>
      <c r="F1" s="94"/>
      <c r="G1" s="98" t="s">
        <v>46</v>
      </c>
      <c r="H1" s="94"/>
      <c r="I1" s="94"/>
      <c r="J1" s="94"/>
      <c r="K1" s="94"/>
      <c r="L1" s="94"/>
      <c r="M1" s="94"/>
      <c r="N1" s="99" t="s">
        <v>47</v>
      </c>
      <c r="O1" s="94"/>
      <c r="P1" s="94"/>
      <c r="Q1" s="94"/>
      <c r="R1" s="94"/>
      <c r="S1" s="94"/>
      <c r="T1" s="94"/>
      <c r="U1" s="94"/>
      <c r="V1" s="93" t="s">
        <v>48</v>
      </c>
      <c r="W1" s="94"/>
      <c r="X1" s="94"/>
      <c r="Y1" s="94"/>
      <c r="Z1" s="94"/>
      <c r="AA1" s="94"/>
      <c r="AB1" s="94"/>
      <c r="AC1" s="94"/>
      <c r="AD1" s="94"/>
      <c r="AE1" s="3"/>
      <c r="AF1" s="3"/>
    </row>
    <row r="2" spans="1:32" ht="62.25" customHeight="1" thickBot="1" x14ac:dyDescent="0.3">
      <c r="A2" s="96"/>
      <c r="B2" s="5" t="s">
        <v>2</v>
      </c>
      <c r="C2" s="5" t="s">
        <v>49</v>
      </c>
      <c r="D2" s="5" t="s">
        <v>50</v>
      </c>
      <c r="E2" s="5" t="s">
        <v>51</v>
      </c>
      <c r="F2" s="5" t="s">
        <v>52</v>
      </c>
      <c r="G2" s="6" t="s">
        <v>4</v>
      </c>
      <c r="H2" s="6" t="s">
        <v>1</v>
      </c>
      <c r="I2" s="6" t="s">
        <v>2</v>
      </c>
      <c r="J2" s="6" t="s">
        <v>49</v>
      </c>
      <c r="K2" s="6" t="s">
        <v>50</v>
      </c>
      <c r="L2" s="6" t="s">
        <v>53</v>
      </c>
      <c r="M2" s="6" t="s">
        <v>5</v>
      </c>
      <c r="N2" s="7" t="s">
        <v>6</v>
      </c>
      <c r="O2" s="7" t="s">
        <v>54</v>
      </c>
      <c r="P2" s="7" t="s">
        <v>55</v>
      </c>
      <c r="Q2" s="7" t="s">
        <v>56</v>
      </c>
      <c r="R2" s="7" t="s">
        <v>3</v>
      </c>
      <c r="S2" s="7" t="s">
        <v>57</v>
      </c>
      <c r="T2" s="7" t="s">
        <v>58</v>
      </c>
      <c r="U2" s="7" t="s">
        <v>59</v>
      </c>
      <c r="V2" s="8" t="s">
        <v>60</v>
      </c>
      <c r="W2" s="8" t="s">
        <v>61</v>
      </c>
      <c r="X2" s="8" t="s">
        <v>62</v>
      </c>
      <c r="Y2" s="8" t="s">
        <v>63</v>
      </c>
      <c r="Z2" s="8" t="s">
        <v>64</v>
      </c>
      <c r="AA2" s="8" t="s">
        <v>65</v>
      </c>
      <c r="AB2" s="8" t="s">
        <v>66</v>
      </c>
      <c r="AC2" s="8" t="s">
        <v>67</v>
      </c>
      <c r="AD2" s="8" t="s">
        <v>68</v>
      </c>
      <c r="AE2" s="8" t="s">
        <v>69</v>
      </c>
      <c r="AF2" s="8" t="s">
        <v>70</v>
      </c>
    </row>
    <row r="3" spans="1:32" ht="16.5" thickTop="1" x14ac:dyDescent="0.3">
      <c r="A3" s="9" t="s">
        <v>27</v>
      </c>
      <c r="B3" s="10">
        <v>118.1</v>
      </c>
      <c r="C3" s="10">
        <v>120.95</v>
      </c>
      <c r="D3" s="10">
        <v>115.24</v>
      </c>
      <c r="E3" s="10">
        <v>94.29</v>
      </c>
      <c r="F3" s="62">
        <f>(COUNTIFS(B3:E3,"&gt;=95")/4*100)</f>
        <v>75</v>
      </c>
      <c r="G3" s="54">
        <v>99.05</v>
      </c>
      <c r="H3" s="54">
        <v>121.9</v>
      </c>
      <c r="I3" s="11">
        <v>118.1</v>
      </c>
      <c r="J3" s="11">
        <v>120.95</v>
      </c>
      <c r="K3" s="11">
        <v>115.24</v>
      </c>
      <c r="L3" s="11">
        <v>128.57</v>
      </c>
      <c r="M3" s="11">
        <v>80</v>
      </c>
      <c r="N3" s="12">
        <v>105.71</v>
      </c>
      <c r="O3" s="12">
        <v>115.24</v>
      </c>
      <c r="P3" s="12">
        <v>107.62</v>
      </c>
      <c r="Q3" s="12">
        <v>77.14</v>
      </c>
      <c r="R3" s="12">
        <v>119.05</v>
      </c>
      <c r="S3" s="12">
        <v>95.24</v>
      </c>
      <c r="T3" s="12">
        <v>94.29</v>
      </c>
      <c r="U3" s="12">
        <v>100</v>
      </c>
      <c r="V3" s="13">
        <v>83.33</v>
      </c>
      <c r="W3" s="13">
        <v>81.88</v>
      </c>
      <c r="X3" s="80">
        <v>78.099999999999994</v>
      </c>
      <c r="Y3" s="90">
        <v>73.921971252566735</v>
      </c>
      <c r="Z3" s="90">
        <v>73.100616016427097</v>
      </c>
      <c r="AA3" s="90">
        <v>43.175487465181057</v>
      </c>
      <c r="AB3" s="90">
        <v>27.576601671309191</v>
      </c>
      <c r="AC3" s="84">
        <v>31.76</v>
      </c>
      <c r="AD3" s="84">
        <v>19.649999999999999</v>
      </c>
      <c r="AE3" s="84">
        <v>47.98</v>
      </c>
      <c r="AF3" s="84">
        <v>52.6</v>
      </c>
    </row>
    <row r="4" spans="1:32" ht="15.75" x14ac:dyDescent="0.3">
      <c r="A4" s="9" t="s">
        <v>28</v>
      </c>
      <c r="B4" s="68">
        <v>94</v>
      </c>
      <c r="C4" s="68">
        <v>103</v>
      </c>
      <c r="D4" s="68">
        <v>93</v>
      </c>
      <c r="E4" s="68">
        <v>98</v>
      </c>
      <c r="F4" s="62">
        <f t="shared" ref="F4:F21" si="0">(COUNTIFS(B4:E4,"&gt;=95")/4*100)</f>
        <v>50</v>
      </c>
      <c r="G4" s="69">
        <v>59</v>
      </c>
      <c r="H4" s="69">
        <v>101</v>
      </c>
      <c r="I4" s="69">
        <v>94</v>
      </c>
      <c r="J4" s="69">
        <v>103</v>
      </c>
      <c r="K4" s="69">
        <v>93</v>
      </c>
      <c r="L4" s="69">
        <v>98</v>
      </c>
      <c r="M4" s="69">
        <v>96</v>
      </c>
      <c r="N4" s="70">
        <v>101</v>
      </c>
      <c r="O4" s="70">
        <v>104</v>
      </c>
      <c r="P4" s="70">
        <v>108</v>
      </c>
      <c r="Q4" s="70">
        <v>95</v>
      </c>
      <c r="R4" s="70">
        <v>106</v>
      </c>
      <c r="S4" s="70">
        <v>98</v>
      </c>
      <c r="T4" s="70">
        <v>98</v>
      </c>
      <c r="U4" s="70">
        <v>98</v>
      </c>
      <c r="V4" s="13">
        <v>113.51</v>
      </c>
      <c r="W4" s="13">
        <v>112.61</v>
      </c>
      <c r="X4" s="80">
        <v>66</v>
      </c>
      <c r="Y4" s="90">
        <v>95.384615384615387</v>
      </c>
      <c r="Z4" s="90">
        <v>78.205128205128204</v>
      </c>
      <c r="AA4" s="90">
        <v>97.31543624161074</v>
      </c>
      <c r="AB4" s="90">
        <v>63.422818791946312</v>
      </c>
      <c r="AC4" s="84">
        <v>107.86</v>
      </c>
      <c r="AD4" s="84">
        <v>57.64</v>
      </c>
      <c r="AE4" s="84">
        <v>151.06</v>
      </c>
      <c r="AF4" s="84">
        <v>79.56</v>
      </c>
    </row>
    <row r="5" spans="1:32" ht="15.75" x14ac:dyDescent="0.3">
      <c r="A5" s="9" t="s">
        <v>29</v>
      </c>
      <c r="B5" s="10">
        <v>0</v>
      </c>
      <c r="C5" s="10">
        <v>0</v>
      </c>
      <c r="D5" s="10">
        <v>0</v>
      </c>
      <c r="E5" s="10">
        <v>0</v>
      </c>
      <c r="F5" s="62">
        <f t="shared" si="0"/>
        <v>0</v>
      </c>
      <c r="G5" s="54">
        <v>0</v>
      </c>
      <c r="H5" s="54">
        <v>0</v>
      </c>
      <c r="I5" s="11">
        <v>0</v>
      </c>
      <c r="J5" s="11">
        <v>0</v>
      </c>
      <c r="K5" s="11">
        <v>0</v>
      </c>
      <c r="L5" s="11">
        <v>0.96</v>
      </c>
      <c r="M5" s="11">
        <v>0.14000000000000001</v>
      </c>
      <c r="N5" s="12">
        <v>0.69</v>
      </c>
      <c r="O5" s="12">
        <v>0</v>
      </c>
      <c r="P5" s="12">
        <v>0.76</v>
      </c>
      <c r="Q5" s="12">
        <v>0</v>
      </c>
      <c r="R5" s="12">
        <v>0</v>
      </c>
      <c r="S5" s="59">
        <v>0</v>
      </c>
      <c r="T5" s="59">
        <v>0</v>
      </c>
      <c r="U5" s="12">
        <v>0</v>
      </c>
      <c r="V5" s="13">
        <v>0</v>
      </c>
      <c r="W5" s="13">
        <v>0</v>
      </c>
      <c r="X5" s="80">
        <v>0</v>
      </c>
      <c r="Y5" s="90">
        <v>65.145945945945954</v>
      </c>
      <c r="Z5" s="90">
        <v>42.335135135135133</v>
      </c>
      <c r="AA5" s="90">
        <v>29.320987654320991</v>
      </c>
      <c r="AB5" s="90">
        <v>8.7345679012345681</v>
      </c>
      <c r="AC5" s="84">
        <v>0</v>
      </c>
      <c r="AD5" s="84">
        <v>2.57</v>
      </c>
      <c r="AE5" s="84">
        <v>52.14</v>
      </c>
      <c r="AF5" s="84">
        <v>40.299999999999997</v>
      </c>
    </row>
    <row r="6" spans="1:32" ht="15.75" x14ac:dyDescent="0.3">
      <c r="A6" s="9" t="s">
        <v>30</v>
      </c>
      <c r="B6" s="10">
        <v>97.48</v>
      </c>
      <c r="C6" s="10">
        <v>103.92</v>
      </c>
      <c r="D6" s="10">
        <v>90.2</v>
      </c>
      <c r="E6" s="10">
        <v>77.87</v>
      </c>
      <c r="F6" s="62">
        <f t="shared" si="0"/>
        <v>50</v>
      </c>
      <c r="G6" s="54">
        <v>93.28</v>
      </c>
      <c r="H6" s="54">
        <v>100.28</v>
      </c>
      <c r="I6" s="11">
        <v>97.48</v>
      </c>
      <c r="J6" s="11">
        <v>103.92</v>
      </c>
      <c r="K6" s="11">
        <v>90.2</v>
      </c>
      <c r="L6" s="11">
        <v>92.16</v>
      </c>
      <c r="M6" s="11">
        <v>94.4</v>
      </c>
      <c r="N6" s="12">
        <v>85.43</v>
      </c>
      <c r="O6" s="12">
        <v>106.72</v>
      </c>
      <c r="P6" s="12">
        <v>101.68</v>
      </c>
      <c r="Q6" s="12">
        <v>93.84</v>
      </c>
      <c r="R6" s="12">
        <v>128.29</v>
      </c>
      <c r="S6" s="59">
        <v>96.36</v>
      </c>
      <c r="T6" s="59">
        <v>77.87</v>
      </c>
      <c r="U6" s="12">
        <v>81.23</v>
      </c>
      <c r="V6" s="13">
        <v>79.11</v>
      </c>
      <c r="W6" s="13">
        <v>84.6</v>
      </c>
      <c r="X6" s="80">
        <v>80.39</v>
      </c>
      <c r="Y6" s="90">
        <v>80.025690430314711</v>
      </c>
      <c r="Z6" s="90">
        <v>59.473346178548489</v>
      </c>
      <c r="AA6" s="90">
        <v>50.090252707581229</v>
      </c>
      <c r="AB6" s="90">
        <v>36.823104693140799</v>
      </c>
      <c r="AC6" s="84">
        <v>40.369999999999997</v>
      </c>
      <c r="AD6" s="84">
        <v>21.96</v>
      </c>
      <c r="AE6" s="84">
        <v>50.64</v>
      </c>
      <c r="AF6" s="84">
        <v>33.33</v>
      </c>
    </row>
    <row r="7" spans="1:32" ht="15.75" x14ac:dyDescent="0.3">
      <c r="A7" s="9" t="s">
        <v>31</v>
      </c>
      <c r="B7" s="10">
        <v>85.01</v>
      </c>
      <c r="C7" s="10">
        <v>80.95</v>
      </c>
      <c r="D7" s="10">
        <v>83.57</v>
      </c>
      <c r="E7" s="10">
        <v>75.08</v>
      </c>
      <c r="F7" s="62">
        <f t="shared" si="0"/>
        <v>0</v>
      </c>
      <c r="G7" s="54">
        <v>184.7</v>
      </c>
      <c r="H7" s="54">
        <v>79.89</v>
      </c>
      <c r="I7" s="11">
        <v>85.01</v>
      </c>
      <c r="J7" s="11">
        <v>80.95</v>
      </c>
      <c r="K7" s="11">
        <v>83.57</v>
      </c>
      <c r="L7" s="11">
        <v>81.64</v>
      </c>
      <c r="M7" s="11">
        <v>79.89</v>
      </c>
      <c r="N7" s="12">
        <v>89.07</v>
      </c>
      <c r="O7" s="12">
        <v>88.63</v>
      </c>
      <c r="P7" s="12">
        <v>89.44</v>
      </c>
      <c r="Q7" s="12">
        <v>83.76</v>
      </c>
      <c r="R7" s="12">
        <v>89.01</v>
      </c>
      <c r="S7" s="59">
        <v>85.2</v>
      </c>
      <c r="T7" s="59">
        <v>75.08</v>
      </c>
      <c r="U7" s="12">
        <v>74.14</v>
      </c>
      <c r="V7" s="13">
        <v>84.89</v>
      </c>
      <c r="W7" s="13">
        <v>83.49</v>
      </c>
      <c r="X7" s="80">
        <v>33.35</v>
      </c>
      <c r="Y7" s="90">
        <v>82.367518109035458</v>
      </c>
      <c r="Z7" s="90">
        <v>58.844834159359515</v>
      </c>
      <c r="AA7" s="90">
        <v>57.624794295117944</v>
      </c>
      <c r="AB7" s="90">
        <v>26.330224904004389</v>
      </c>
      <c r="AC7" s="84">
        <v>18.12</v>
      </c>
      <c r="AD7" s="84">
        <v>25.51</v>
      </c>
      <c r="AE7" s="84">
        <v>61.26</v>
      </c>
      <c r="AF7" s="84">
        <v>60.95</v>
      </c>
    </row>
    <row r="8" spans="1:32" ht="16.5" customHeight="1" x14ac:dyDescent="0.3">
      <c r="A8" s="9" t="s">
        <v>32</v>
      </c>
      <c r="B8" s="10">
        <v>100</v>
      </c>
      <c r="C8" s="10">
        <v>104.84</v>
      </c>
      <c r="D8" s="10">
        <v>98.39</v>
      </c>
      <c r="E8" s="10">
        <v>97.58</v>
      </c>
      <c r="F8" s="62">
        <f t="shared" si="0"/>
        <v>100</v>
      </c>
      <c r="G8" s="54">
        <v>62.1</v>
      </c>
      <c r="H8" s="54">
        <v>104.03</v>
      </c>
      <c r="I8" s="11">
        <v>100</v>
      </c>
      <c r="J8" s="11">
        <v>104.84</v>
      </c>
      <c r="K8" s="11">
        <v>98.39</v>
      </c>
      <c r="L8" s="11">
        <v>104.84</v>
      </c>
      <c r="M8" s="11">
        <v>75</v>
      </c>
      <c r="N8" s="12">
        <v>106.45</v>
      </c>
      <c r="O8" s="12">
        <v>100</v>
      </c>
      <c r="P8" s="12">
        <v>83.87</v>
      </c>
      <c r="Q8" s="12">
        <v>97.58</v>
      </c>
      <c r="R8" s="12">
        <v>107.26</v>
      </c>
      <c r="S8" s="59">
        <v>101.61</v>
      </c>
      <c r="T8" s="59">
        <v>97.58</v>
      </c>
      <c r="U8" s="12">
        <v>93.55</v>
      </c>
      <c r="V8" s="13">
        <v>78.209999999999994</v>
      </c>
      <c r="W8" s="13">
        <v>83.33</v>
      </c>
      <c r="X8" s="80">
        <v>77.42</v>
      </c>
      <c r="Y8" s="90">
        <v>80.230326295585414</v>
      </c>
      <c r="Z8" s="90">
        <v>72.168905950095976</v>
      </c>
      <c r="AA8" s="90">
        <v>77.493606138107424</v>
      </c>
      <c r="AB8" s="90">
        <v>39.130434782608695</v>
      </c>
      <c r="AC8" s="84">
        <v>26.92</v>
      </c>
      <c r="AD8" s="84">
        <v>25.41</v>
      </c>
      <c r="AE8" s="84">
        <v>89.89</v>
      </c>
      <c r="AF8" s="84">
        <v>86.24</v>
      </c>
    </row>
    <row r="9" spans="1:32" ht="15.75" x14ac:dyDescent="0.3">
      <c r="A9" s="9" t="s">
        <v>33</v>
      </c>
      <c r="B9" s="10">
        <v>100.74</v>
      </c>
      <c r="C9" s="10">
        <v>116.18</v>
      </c>
      <c r="D9" s="10">
        <v>102.94</v>
      </c>
      <c r="E9" s="10">
        <v>100.74</v>
      </c>
      <c r="F9" s="62">
        <f t="shared" si="0"/>
        <v>100</v>
      </c>
      <c r="G9" s="54">
        <v>30.15</v>
      </c>
      <c r="H9" s="54">
        <v>119.12</v>
      </c>
      <c r="I9" s="11">
        <v>100.74</v>
      </c>
      <c r="J9" s="11">
        <v>116.18</v>
      </c>
      <c r="K9" s="11">
        <v>102.94</v>
      </c>
      <c r="L9" s="11">
        <v>108.09</v>
      </c>
      <c r="M9" s="11">
        <v>108.82</v>
      </c>
      <c r="N9" s="12">
        <v>103.68</v>
      </c>
      <c r="O9" s="12">
        <v>108.82</v>
      </c>
      <c r="P9" s="12">
        <v>105.88</v>
      </c>
      <c r="Q9" s="12">
        <v>77.94</v>
      </c>
      <c r="R9" s="12">
        <v>111.76</v>
      </c>
      <c r="S9" s="59">
        <v>104.41</v>
      </c>
      <c r="T9" s="59">
        <v>100.74</v>
      </c>
      <c r="U9" s="12">
        <v>100.74</v>
      </c>
      <c r="V9" s="13">
        <v>92.21</v>
      </c>
      <c r="W9" s="13">
        <v>93.51</v>
      </c>
      <c r="X9" s="80">
        <v>88.24</v>
      </c>
      <c r="Y9" s="90">
        <v>78.545454545454547</v>
      </c>
      <c r="Z9" s="90">
        <v>62.363636363636367</v>
      </c>
      <c r="AA9" s="90">
        <v>57.286432160804026</v>
      </c>
      <c r="AB9" s="90">
        <v>26.38190954773869</v>
      </c>
      <c r="AC9" s="84">
        <v>37.630000000000003</v>
      </c>
      <c r="AD9" s="84">
        <v>30.16</v>
      </c>
      <c r="AE9" s="84">
        <v>55.38</v>
      </c>
      <c r="AF9" s="84">
        <v>54.23</v>
      </c>
    </row>
    <row r="10" spans="1:32" ht="15.75" x14ac:dyDescent="0.3">
      <c r="A10" s="9" t="s">
        <v>34</v>
      </c>
      <c r="B10" s="10">
        <v>75.72</v>
      </c>
      <c r="C10" s="10">
        <v>84.39</v>
      </c>
      <c r="D10" s="10">
        <v>76.88</v>
      </c>
      <c r="E10" s="10">
        <v>87.86</v>
      </c>
      <c r="F10" s="62">
        <f t="shared" si="0"/>
        <v>0</v>
      </c>
      <c r="G10" s="54">
        <v>116.18</v>
      </c>
      <c r="H10" s="54">
        <v>86.13</v>
      </c>
      <c r="I10" s="11">
        <v>75.72</v>
      </c>
      <c r="J10" s="11">
        <v>84.39</v>
      </c>
      <c r="K10" s="11">
        <v>76.88</v>
      </c>
      <c r="L10" s="11">
        <v>82.08</v>
      </c>
      <c r="M10" s="11">
        <v>80.349999999999994</v>
      </c>
      <c r="N10" s="12">
        <v>90.17</v>
      </c>
      <c r="O10" s="12">
        <v>97.69</v>
      </c>
      <c r="P10" s="12">
        <v>95.95</v>
      </c>
      <c r="Q10" s="12">
        <v>76.88</v>
      </c>
      <c r="R10" s="12">
        <v>100.58</v>
      </c>
      <c r="S10" s="59">
        <v>89.02</v>
      </c>
      <c r="T10" s="59">
        <v>87.86</v>
      </c>
      <c r="U10" s="12">
        <v>83.24</v>
      </c>
      <c r="V10" s="13">
        <v>97.28</v>
      </c>
      <c r="W10" s="13">
        <v>95.11</v>
      </c>
      <c r="X10" s="80">
        <v>80.92</v>
      </c>
      <c r="Y10" s="90">
        <v>79.535558780841797</v>
      </c>
      <c r="Z10" s="90">
        <v>68.650217706821479</v>
      </c>
      <c r="AA10" s="90">
        <v>63.052208835341361</v>
      </c>
      <c r="AB10" s="90">
        <v>31.92771084337349</v>
      </c>
      <c r="AC10" s="84">
        <v>49.78</v>
      </c>
      <c r="AD10" s="84">
        <v>30.83</v>
      </c>
      <c r="AE10" s="84">
        <v>95.97</v>
      </c>
      <c r="AF10" s="84">
        <v>49.61</v>
      </c>
    </row>
    <row r="11" spans="1:32" ht="15.75" x14ac:dyDescent="0.3">
      <c r="A11" s="9" t="s">
        <v>35</v>
      </c>
      <c r="B11" s="10">
        <v>83.93</v>
      </c>
      <c r="C11" s="10">
        <v>85.88</v>
      </c>
      <c r="D11" s="10">
        <v>81.739999999999995</v>
      </c>
      <c r="E11" s="10">
        <v>74.42</v>
      </c>
      <c r="F11" s="62">
        <f t="shared" si="0"/>
        <v>0</v>
      </c>
      <c r="G11" s="54">
        <v>40.450000000000003</v>
      </c>
      <c r="H11" s="54">
        <v>84.25</v>
      </c>
      <c r="I11" s="11">
        <v>83.93</v>
      </c>
      <c r="J11" s="11">
        <v>85.88</v>
      </c>
      <c r="K11" s="11">
        <v>81.739999999999995</v>
      </c>
      <c r="L11" s="11">
        <v>79.28</v>
      </c>
      <c r="M11" s="11">
        <v>65.790000000000006</v>
      </c>
      <c r="N11" s="12">
        <v>76.17</v>
      </c>
      <c r="O11" s="12">
        <v>77.25</v>
      </c>
      <c r="P11" s="12">
        <v>70.599999999999994</v>
      </c>
      <c r="Q11" s="12">
        <v>70.33</v>
      </c>
      <c r="R11" s="12">
        <v>77.760000000000005</v>
      </c>
      <c r="S11" s="59">
        <v>68.66</v>
      </c>
      <c r="T11" s="59">
        <v>74.42</v>
      </c>
      <c r="U11" s="12">
        <v>76.77</v>
      </c>
      <c r="V11" s="13">
        <v>70.25</v>
      </c>
      <c r="W11" s="13">
        <v>81.44</v>
      </c>
      <c r="X11" s="80">
        <v>54.93</v>
      </c>
      <c r="Y11" s="90">
        <v>90.546697038724375</v>
      </c>
      <c r="Z11" s="90">
        <v>62.971399645659332</v>
      </c>
      <c r="AA11" s="90">
        <v>68.970062135191114</v>
      </c>
      <c r="AB11" s="90">
        <v>30.785162869516096</v>
      </c>
      <c r="AC11" s="84">
        <v>25.53</v>
      </c>
      <c r="AD11" s="84">
        <v>27.58</v>
      </c>
      <c r="AE11" s="84">
        <v>69.03</v>
      </c>
      <c r="AF11" s="84">
        <v>48.47</v>
      </c>
    </row>
    <row r="12" spans="1:32" ht="15.75" x14ac:dyDescent="0.3">
      <c r="A12" s="9" t="s">
        <v>36</v>
      </c>
      <c r="B12" s="10">
        <v>105.06</v>
      </c>
      <c r="C12" s="10">
        <v>100.63</v>
      </c>
      <c r="D12" s="10">
        <v>108.23</v>
      </c>
      <c r="E12" s="10">
        <v>109.49</v>
      </c>
      <c r="F12" s="62">
        <f t="shared" si="0"/>
        <v>100</v>
      </c>
      <c r="G12" s="54">
        <v>58.23</v>
      </c>
      <c r="H12" s="54">
        <v>99.37</v>
      </c>
      <c r="I12" s="11">
        <v>105.06</v>
      </c>
      <c r="J12" s="11">
        <v>100.63</v>
      </c>
      <c r="K12" s="11">
        <v>108.23</v>
      </c>
      <c r="L12" s="11">
        <v>105.06</v>
      </c>
      <c r="M12" s="11">
        <v>100.63</v>
      </c>
      <c r="N12" s="12">
        <v>113.29</v>
      </c>
      <c r="O12" s="12">
        <v>107.59</v>
      </c>
      <c r="P12" s="12">
        <v>108.86</v>
      </c>
      <c r="Q12" s="12">
        <v>86.71</v>
      </c>
      <c r="R12" s="12">
        <v>116.46</v>
      </c>
      <c r="S12" s="59">
        <v>105.06</v>
      </c>
      <c r="T12" s="59">
        <v>109.49</v>
      </c>
      <c r="U12" s="12">
        <v>112.03</v>
      </c>
      <c r="V12" s="13">
        <v>79.260000000000005</v>
      </c>
      <c r="W12" s="13">
        <v>90.96</v>
      </c>
      <c r="X12" s="80">
        <v>77.22</v>
      </c>
      <c r="Y12" s="90">
        <v>64.698331193838257</v>
      </c>
      <c r="Z12" s="90">
        <v>51.847213525360047</v>
      </c>
      <c r="AA12" s="90">
        <v>60.606060606060609</v>
      </c>
      <c r="AB12" s="90">
        <v>24.242424242424242</v>
      </c>
      <c r="AC12" s="84">
        <v>25.55</v>
      </c>
      <c r="AD12" s="84">
        <v>28.01</v>
      </c>
      <c r="AE12" s="84">
        <v>75.45</v>
      </c>
      <c r="AF12" s="84">
        <v>59.25</v>
      </c>
    </row>
    <row r="13" spans="1:32" ht="15.75" x14ac:dyDescent="0.3">
      <c r="A13" s="9" t="s">
        <v>37</v>
      </c>
      <c r="B13" s="10">
        <v>117.27</v>
      </c>
      <c r="C13" s="10">
        <v>115.11</v>
      </c>
      <c r="D13" s="10">
        <v>117.99</v>
      </c>
      <c r="E13" s="10">
        <v>102.16</v>
      </c>
      <c r="F13" s="62">
        <f t="shared" si="0"/>
        <v>100</v>
      </c>
      <c r="G13" s="54">
        <v>60.43</v>
      </c>
      <c r="H13" s="54">
        <v>115.11</v>
      </c>
      <c r="I13" s="11">
        <v>117.27</v>
      </c>
      <c r="J13" s="11">
        <v>115.11</v>
      </c>
      <c r="K13" s="11">
        <v>117.99</v>
      </c>
      <c r="L13" s="11">
        <v>121.58</v>
      </c>
      <c r="M13" s="11">
        <v>105.76</v>
      </c>
      <c r="N13" s="12">
        <v>102.16</v>
      </c>
      <c r="O13" s="12">
        <v>105.04</v>
      </c>
      <c r="P13" s="12">
        <v>104.32</v>
      </c>
      <c r="Q13" s="12">
        <v>98.56</v>
      </c>
      <c r="R13" s="12">
        <v>108.63</v>
      </c>
      <c r="S13" s="59">
        <v>100</v>
      </c>
      <c r="T13" s="59">
        <v>102.16</v>
      </c>
      <c r="U13" s="12">
        <v>101.44</v>
      </c>
      <c r="V13" s="13">
        <v>116.54</v>
      </c>
      <c r="W13" s="13">
        <v>118.9</v>
      </c>
      <c r="X13" s="80">
        <v>82.73</v>
      </c>
      <c r="Y13" s="90">
        <v>92.202729044834314</v>
      </c>
      <c r="Z13" s="90">
        <v>75.243664717348921</v>
      </c>
      <c r="AA13" s="90">
        <v>86.478873239436609</v>
      </c>
      <c r="AB13" s="90">
        <v>56.056338028169016</v>
      </c>
      <c r="AC13" s="90">
        <v>76.162790697674424</v>
      </c>
      <c r="AD13" s="90">
        <v>42.134831460674157</v>
      </c>
      <c r="AE13" s="90">
        <v>121.78770949720669</v>
      </c>
      <c r="AF13" s="90">
        <v>88.202247191011239</v>
      </c>
    </row>
    <row r="14" spans="1:32" ht="15.75" x14ac:dyDescent="0.3">
      <c r="A14" s="9" t="s">
        <v>38</v>
      </c>
      <c r="B14" s="10">
        <v>95.38</v>
      </c>
      <c r="C14" s="10">
        <v>102.1</v>
      </c>
      <c r="D14" s="10">
        <v>94.96</v>
      </c>
      <c r="E14" s="10">
        <v>83.19</v>
      </c>
      <c r="F14" s="62">
        <f t="shared" si="0"/>
        <v>50</v>
      </c>
      <c r="G14" s="54">
        <v>58.82</v>
      </c>
      <c r="H14" s="54">
        <v>105.04</v>
      </c>
      <c r="I14" s="11">
        <v>95.38</v>
      </c>
      <c r="J14" s="11">
        <v>102.1</v>
      </c>
      <c r="K14" s="11">
        <v>94.96</v>
      </c>
      <c r="L14" s="11">
        <v>97.06</v>
      </c>
      <c r="M14" s="11">
        <v>84.87</v>
      </c>
      <c r="N14" s="12">
        <v>91.18</v>
      </c>
      <c r="O14" s="12">
        <v>89.08</v>
      </c>
      <c r="P14" s="12">
        <v>95.8</v>
      </c>
      <c r="Q14" s="12">
        <v>92.02</v>
      </c>
      <c r="R14" s="12">
        <v>98.32</v>
      </c>
      <c r="S14" s="59">
        <v>79.83</v>
      </c>
      <c r="T14" s="59">
        <v>83.19</v>
      </c>
      <c r="U14" s="12">
        <v>94.12</v>
      </c>
      <c r="V14" s="13">
        <v>72.59</v>
      </c>
      <c r="W14" s="13">
        <v>77.41</v>
      </c>
      <c r="X14" s="80">
        <v>50</v>
      </c>
      <c r="Y14" s="90">
        <v>67.820945945945937</v>
      </c>
      <c r="Z14" s="90">
        <v>52.111486486486491</v>
      </c>
      <c r="AA14" s="90">
        <v>43.103448275862064</v>
      </c>
      <c r="AB14" s="90">
        <v>43.908045977011497</v>
      </c>
      <c r="AC14" s="90">
        <v>35.952380952380949</v>
      </c>
      <c r="AD14" s="90">
        <v>23.764705882352942</v>
      </c>
      <c r="AE14" s="90">
        <v>60.671462829736214</v>
      </c>
      <c r="AF14" s="90">
        <v>33.498759305210918</v>
      </c>
    </row>
    <row r="15" spans="1:32" ht="15.75" x14ac:dyDescent="0.3">
      <c r="A15" s="9" t="s">
        <v>39</v>
      </c>
      <c r="B15" s="10">
        <v>100.41</v>
      </c>
      <c r="C15" s="10">
        <v>99.59</v>
      </c>
      <c r="D15" s="10">
        <v>98.77</v>
      </c>
      <c r="E15" s="10">
        <v>87.7</v>
      </c>
      <c r="F15" s="62">
        <f t="shared" si="0"/>
        <v>75</v>
      </c>
      <c r="G15" s="54">
        <v>11.07</v>
      </c>
      <c r="H15" s="54">
        <v>98.36</v>
      </c>
      <c r="I15" s="11">
        <v>100.41</v>
      </c>
      <c r="J15" s="11">
        <v>99.59</v>
      </c>
      <c r="K15" s="11">
        <v>98.77</v>
      </c>
      <c r="L15" s="11">
        <v>105.33</v>
      </c>
      <c r="M15" s="11">
        <v>98.77</v>
      </c>
      <c r="N15" s="12">
        <v>88.11</v>
      </c>
      <c r="O15" s="12">
        <v>90.16</v>
      </c>
      <c r="P15" s="12">
        <v>77.459999999999994</v>
      </c>
      <c r="Q15" s="12">
        <v>84.84</v>
      </c>
      <c r="R15" s="12">
        <v>91.8</v>
      </c>
      <c r="S15" s="59">
        <v>86.48</v>
      </c>
      <c r="T15" s="59">
        <v>87.7</v>
      </c>
      <c r="U15" s="12">
        <v>83.2</v>
      </c>
      <c r="V15" s="13">
        <v>108.9</v>
      </c>
      <c r="W15" s="13">
        <v>108.47</v>
      </c>
      <c r="X15" s="80">
        <v>82.79</v>
      </c>
      <c r="Y15" s="90">
        <v>91.888760139049836</v>
      </c>
      <c r="Z15" s="90">
        <v>82.850521436848197</v>
      </c>
      <c r="AA15" s="90">
        <v>91.549295774647888</v>
      </c>
      <c r="AB15" s="90">
        <v>59.937402190923315</v>
      </c>
      <c r="AC15" s="90">
        <v>72.053872053872055</v>
      </c>
      <c r="AD15" s="90">
        <v>40.716612377850161</v>
      </c>
      <c r="AE15" s="90">
        <v>125.32051282051282</v>
      </c>
      <c r="AF15" s="90">
        <v>73.333333333333329</v>
      </c>
    </row>
    <row r="16" spans="1:32" ht="17.25" customHeight="1" x14ac:dyDescent="0.3">
      <c r="A16" s="9" t="s">
        <v>40</v>
      </c>
      <c r="B16" s="10">
        <v>87.27</v>
      </c>
      <c r="C16" s="68">
        <v>100</v>
      </c>
      <c r="D16" s="10">
        <v>86.36</v>
      </c>
      <c r="E16" s="10">
        <v>85.45</v>
      </c>
      <c r="F16" s="62">
        <f t="shared" si="0"/>
        <v>25</v>
      </c>
      <c r="G16" s="54">
        <v>73.64</v>
      </c>
      <c r="H16" s="54">
        <v>96.36</v>
      </c>
      <c r="I16" s="11">
        <v>87.27</v>
      </c>
      <c r="J16" s="69">
        <v>100</v>
      </c>
      <c r="K16" s="11">
        <v>86.36</v>
      </c>
      <c r="L16" s="11">
        <v>82.73</v>
      </c>
      <c r="M16" s="11">
        <v>79.09</v>
      </c>
      <c r="N16" s="12">
        <v>86.36</v>
      </c>
      <c r="O16" s="12">
        <v>87.27</v>
      </c>
      <c r="P16" s="12">
        <v>80.91</v>
      </c>
      <c r="Q16" s="12">
        <v>52.73</v>
      </c>
      <c r="R16" s="12">
        <v>88.18</v>
      </c>
      <c r="S16" s="59">
        <v>81.819999999999993</v>
      </c>
      <c r="T16" s="59">
        <v>85.45</v>
      </c>
      <c r="U16" s="12">
        <v>77.27</v>
      </c>
      <c r="V16" s="13">
        <v>96.33</v>
      </c>
      <c r="W16" s="13">
        <v>96.33</v>
      </c>
      <c r="X16" s="80">
        <v>72.73</v>
      </c>
      <c r="Y16" s="90">
        <v>87.352941176470594</v>
      </c>
      <c r="Z16" s="90">
        <v>50.882352941176464</v>
      </c>
      <c r="AA16" s="90">
        <v>75.084175084175087</v>
      </c>
      <c r="AB16" s="90">
        <v>43.43434343434344</v>
      </c>
      <c r="AC16" s="90">
        <v>53.07692307692308</v>
      </c>
      <c r="AD16" s="90">
        <v>37.593984962406012</v>
      </c>
      <c r="AE16" s="90">
        <v>88.721804511278194</v>
      </c>
      <c r="AF16" s="90">
        <v>68.181818181818173</v>
      </c>
    </row>
    <row r="17" spans="1:32" ht="15.75" x14ac:dyDescent="0.3">
      <c r="A17" s="9" t="s">
        <v>41</v>
      </c>
      <c r="B17" s="10">
        <v>97.97</v>
      </c>
      <c r="C17" s="10">
        <v>106.58</v>
      </c>
      <c r="D17" s="10">
        <v>97.97</v>
      </c>
      <c r="E17" s="10">
        <v>88.35</v>
      </c>
      <c r="F17" s="62">
        <f t="shared" si="0"/>
        <v>75</v>
      </c>
      <c r="G17" s="54">
        <v>49.87</v>
      </c>
      <c r="H17" s="54">
        <v>102.28</v>
      </c>
      <c r="I17" s="11">
        <v>97.97</v>
      </c>
      <c r="J17" s="11">
        <v>106.58</v>
      </c>
      <c r="K17" s="11">
        <v>97.97</v>
      </c>
      <c r="L17" s="11">
        <v>102.78</v>
      </c>
      <c r="M17" s="11">
        <v>93.67</v>
      </c>
      <c r="N17" s="12">
        <v>90.38</v>
      </c>
      <c r="O17" s="12">
        <v>92.91</v>
      </c>
      <c r="P17" s="12">
        <v>89.37</v>
      </c>
      <c r="Q17" s="12">
        <v>90.13</v>
      </c>
      <c r="R17" s="12">
        <v>98.99</v>
      </c>
      <c r="S17" s="59">
        <v>87.85</v>
      </c>
      <c r="T17" s="59">
        <v>88.35</v>
      </c>
      <c r="U17" s="12">
        <v>85.32</v>
      </c>
      <c r="V17" s="13">
        <v>92.43</v>
      </c>
      <c r="W17" s="13">
        <v>84.4</v>
      </c>
      <c r="X17" s="80">
        <v>63.8</v>
      </c>
      <c r="Y17" s="90">
        <v>75.738125802310648</v>
      </c>
      <c r="Z17" s="90">
        <v>56.611039794608473</v>
      </c>
      <c r="AA17" s="90">
        <v>50.477016478751082</v>
      </c>
      <c r="AB17" s="90">
        <v>24.89158716392021</v>
      </c>
      <c r="AC17" s="90">
        <v>28.385899814471244</v>
      </c>
      <c r="AD17" s="90">
        <v>21.005385996409338</v>
      </c>
      <c r="AE17" s="90">
        <v>72.064056939501768</v>
      </c>
      <c r="AF17" s="90">
        <v>54.54545454545454</v>
      </c>
    </row>
    <row r="18" spans="1:32" ht="15.75" x14ac:dyDescent="0.3">
      <c r="A18" s="9" t="s">
        <v>42</v>
      </c>
      <c r="B18" s="10">
        <v>101.89</v>
      </c>
      <c r="C18" s="10">
        <v>106.6</v>
      </c>
      <c r="D18" s="10">
        <v>104.72</v>
      </c>
      <c r="E18" s="10">
        <v>95.28</v>
      </c>
      <c r="F18" s="62">
        <f t="shared" si="0"/>
        <v>100</v>
      </c>
      <c r="G18" s="54">
        <v>71.7</v>
      </c>
      <c r="H18" s="54">
        <v>110.38</v>
      </c>
      <c r="I18" s="11">
        <v>101.89</v>
      </c>
      <c r="J18" s="11">
        <v>106.6</v>
      </c>
      <c r="K18" s="11">
        <v>104.72</v>
      </c>
      <c r="L18" s="11">
        <v>99.06</v>
      </c>
      <c r="M18" s="11">
        <v>108.49</v>
      </c>
      <c r="N18" s="12">
        <v>94.34</v>
      </c>
      <c r="O18" s="70">
        <v>100</v>
      </c>
      <c r="P18" s="12">
        <v>96.23</v>
      </c>
      <c r="Q18" s="12">
        <v>87.74</v>
      </c>
      <c r="R18" s="12">
        <v>100.94</v>
      </c>
      <c r="S18" s="59">
        <v>92.45</v>
      </c>
      <c r="T18" s="59">
        <v>95.28</v>
      </c>
      <c r="U18" s="12">
        <v>89.62</v>
      </c>
      <c r="V18" s="13">
        <v>79.58</v>
      </c>
      <c r="W18" s="13">
        <v>79.58</v>
      </c>
      <c r="X18" s="80">
        <v>92.45</v>
      </c>
      <c r="Y18" s="90">
        <v>73.91304347826086</v>
      </c>
      <c r="Z18" s="90">
        <v>71.455576559546316</v>
      </c>
      <c r="AA18" s="90">
        <v>75.61643835616438</v>
      </c>
      <c r="AB18" s="90">
        <v>43.013698630136986</v>
      </c>
      <c r="AC18" s="90">
        <v>31.073446327683619</v>
      </c>
      <c r="AD18" s="90">
        <v>19.88950276243094</v>
      </c>
      <c r="AE18" s="90">
        <v>102.17391304347827</v>
      </c>
      <c r="AF18" s="90">
        <v>83.422459893048128</v>
      </c>
    </row>
    <row r="19" spans="1:32" ht="15.75" x14ac:dyDescent="0.3">
      <c r="A19" s="9" t="s">
        <v>43</v>
      </c>
      <c r="B19" s="68">
        <v>86</v>
      </c>
      <c r="C19" s="10">
        <v>91.25</v>
      </c>
      <c r="D19" s="10">
        <v>96.94</v>
      </c>
      <c r="E19" s="10">
        <v>78.56</v>
      </c>
      <c r="F19" s="62">
        <f t="shared" si="0"/>
        <v>25</v>
      </c>
      <c r="G19" s="54">
        <v>4.38</v>
      </c>
      <c r="H19" s="54">
        <v>87.53</v>
      </c>
      <c r="I19" s="69">
        <v>86</v>
      </c>
      <c r="J19" s="11">
        <v>91.25</v>
      </c>
      <c r="K19" s="11">
        <v>96.94</v>
      </c>
      <c r="L19" s="11">
        <v>90.37</v>
      </c>
      <c r="M19" s="11">
        <v>54.49</v>
      </c>
      <c r="N19" s="12">
        <v>98.69</v>
      </c>
      <c r="O19" s="12">
        <v>93.22</v>
      </c>
      <c r="P19" s="12">
        <v>97.16</v>
      </c>
      <c r="Q19" s="12">
        <v>92.56</v>
      </c>
      <c r="R19" s="12">
        <v>106.78</v>
      </c>
      <c r="S19" s="59">
        <v>143.97999999999999</v>
      </c>
      <c r="T19" s="59">
        <v>78.56</v>
      </c>
      <c r="U19" s="12">
        <v>80.959999999999994</v>
      </c>
      <c r="V19" s="13">
        <v>84.68</v>
      </c>
      <c r="W19" s="13">
        <v>82.77</v>
      </c>
      <c r="X19" s="80">
        <v>58.42</v>
      </c>
      <c r="Y19" s="90">
        <v>92.857142857142861</v>
      </c>
      <c r="Z19" s="90">
        <v>66.579292267365659</v>
      </c>
      <c r="AA19" s="90">
        <v>65.019762845849812</v>
      </c>
      <c r="AB19" s="90">
        <v>32.411067193675891</v>
      </c>
      <c r="AC19" s="90">
        <v>11.089494163424124</v>
      </c>
      <c r="AD19" s="90">
        <v>11.776061776061777</v>
      </c>
      <c r="AE19" s="90">
        <v>41.796875</v>
      </c>
      <c r="AF19" s="90">
        <v>46.414342629482071</v>
      </c>
    </row>
    <row r="20" spans="1:32" ht="16.5" thickBot="1" x14ac:dyDescent="0.35">
      <c r="A20" s="14" t="s">
        <v>44</v>
      </c>
      <c r="B20" s="15">
        <v>87.94</v>
      </c>
      <c r="C20" s="15">
        <v>92.46</v>
      </c>
      <c r="D20" s="15">
        <v>89.95</v>
      </c>
      <c r="E20" s="50">
        <v>93.47</v>
      </c>
      <c r="F20" s="64">
        <f t="shared" si="0"/>
        <v>0</v>
      </c>
      <c r="G20" s="55">
        <v>36.18</v>
      </c>
      <c r="H20" s="55">
        <v>88.44</v>
      </c>
      <c r="I20" s="45">
        <v>87.94</v>
      </c>
      <c r="J20" s="45">
        <v>92.46</v>
      </c>
      <c r="K20" s="45">
        <v>89.95</v>
      </c>
      <c r="L20" s="45">
        <v>88.44</v>
      </c>
      <c r="M20" s="45">
        <v>77.39</v>
      </c>
      <c r="N20" s="12">
        <v>98.99</v>
      </c>
      <c r="O20" s="12">
        <v>96.98</v>
      </c>
      <c r="P20" s="12">
        <v>98.99</v>
      </c>
      <c r="Q20" s="12">
        <v>101.51</v>
      </c>
      <c r="R20" s="12">
        <v>97.49</v>
      </c>
      <c r="S20" s="59">
        <v>96.98</v>
      </c>
      <c r="T20" s="59">
        <v>93.47</v>
      </c>
      <c r="U20" s="12">
        <v>97.49</v>
      </c>
      <c r="V20" s="13">
        <v>87.56</v>
      </c>
      <c r="W20" s="13">
        <v>84.21</v>
      </c>
      <c r="X20" s="80">
        <v>63.82</v>
      </c>
      <c r="Y20" s="90">
        <v>101.95804195804197</v>
      </c>
      <c r="Z20" s="90">
        <v>69.930069930069934</v>
      </c>
      <c r="AA20" s="90">
        <v>58.298755186721998</v>
      </c>
      <c r="AB20" s="90">
        <v>33.817427385892117</v>
      </c>
      <c r="AC20" s="90">
        <v>61.344537815126053</v>
      </c>
      <c r="AD20" s="90">
        <v>27.615062761506277</v>
      </c>
      <c r="AE20" s="90">
        <v>79.253112033195023</v>
      </c>
      <c r="AF20" s="90">
        <v>60.082304526748977</v>
      </c>
    </row>
    <row r="21" spans="1:32" ht="18" customHeight="1" thickBot="1" x14ac:dyDescent="0.35">
      <c r="A21" s="16" t="s">
        <v>71</v>
      </c>
      <c r="B21" s="17">
        <v>74.22</v>
      </c>
      <c r="C21" s="17">
        <v>75.98</v>
      </c>
      <c r="D21" s="17">
        <v>73.66</v>
      </c>
      <c r="E21" s="17">
        <v>76.650000000000006</v>
      </c>
      <c r="F21" s="65">
        <f t="shared" si="0"/>
        <v>0</v>
      </c>
      <c r="G21" s="51">
        <v>64.8</v>
      </c>
      <c r="H21" s="51">
        <v>74.739999999999995</v>
      </c>
      <c r="I21" s="51">
        <v>74.22</v>
      </c>
      <c r="J21" s="51">
        <v>75.98</v>
      </c>
      <c r="K21" s="51">
        <v>73.66</v>
      </c>
      <c r="L21" s="51">
        <v>73.290000000000006</v>
      </c>
      <c r="M21" s="51">
        <v>64.540000000000006</v>
      </c>
      <c r="N21" s="52">
        <v>72.61</v>
      </c>
      <c r="O21" s="52">
        <v>73.7</v>
      </c>
      <c r="P21" s="52">
        <v>71.27</v>
      </c>
      <c r="Q21" s="52">
        <v>67.52</v>
      </c>
      <c r="R21" s="52">
        <v>76.650000000000006</v>
      </c>
      <c r="S21" s="52">
        <v>71.400000000000006</v>
      </c>
      <c r="T21" s="52">
        <v>67.08</v>
      </c>
      <c r="U21" s="52">
        <v>67.760000000000005</v>
      </c>
      <c r="V21" s="53">
        <v>69.040000000000006</v>
      </c>
      <c r="W21" s="89">
        <v>72.11</v>
      </c>
      <c r="X21" s="89">
        <v>47.49</v>
      </c>
      <c r="Y21" s="92">
        <v>81.66744511910322</v>
      </c>
      <c r="Z21" s="92">
        <v>59.708413958764261</v>
      </c>
      <c r="AA21" s="92">
        <v>57.799170757279704</v>
      </c>
      <c r="AB21" s="92">
        <v>28.747080970309298</v>
      </c>
      <c r="AC21" s="92">
        <v>25.104719352136271</v>
      </c>
      <c r="AD21" s="92">
        <v>21.553998726230553</v>
      </c>
      <c r="AE21" s="92">
        <v>64.368024680156068</v>
      </c>
      <c r="AF21" s="92">
        <v>49.903907751441388</v>
      </c>
    </row>
    <row r="22" spans="1:32" ht="15.75" customHeight="1" x14ac:dyDescent="0.3">
      <c r="A22" s="21"/>
      <c r="B22" s="22"/>
      <c r="C22" s="22"/>
      <c r="D22" s="22"/>
      <c r="E22" s="22"/>
      <c r="F22" s="23"/>
      <c r="G22" s="24"/>
      <c r="H22" s="24"/>
      <c r="I22" s="24"/>
      <c r="J22" s="24"/>
      <c r="K22" s="24"/>
      <c r="L22" s="24"/>
      <c r="M22" s="24"/>
      <c r="N22" s="25"/>
      <c r="O22" s="25"/>
      <c r="P22" s="25"/>
      <c r="Q22" s="25"/>
      <c r="R22" s="25"/>
      <c r="S22" s="25"/>
      <c r="T22" s="25"/>
      <c r="U22" s="25"/>
      <c r="V22" s="26"/>
      <c r="W22" s="26"/>
      <c r="X22" s="26"/>
      <c r="Y22" s="26"/>
      <c r="Z22" s="26"/>
      <c r="AA22" s="26"/>
      <c r="AB22" s="26"/>
      <c r="AC22" s="27"/>
      <c r="AD22" s="27"/>
      <c r="AE22" s="27"/>
      <c r="AF22" s="27"/>
    </row>
    <row r="23" spans="1:32" ht="15.75" customHeight="1" x14ac:dyDescent="0.25">
      <c r="A23" s="28" t="s">
        <v>72</v>
      </c>
      <c r="D23" s="29"/>
      <c r="E23" s="29"/>
    </row>
    <row r="24" spans="1:32" ht="15.75" customHeight="1" x14ac:dyDescent="0.3">
      <c r="A24" s="30" t="s">
        <v>120</v>
      </c>
      <c r="K24" s="2"/>
    </row>
    <row r="25" spans="1:32" ht="15.75" customHeight="1" x14ac:dyDescent="0.25">
      <c r="C25" s="29"/>
      <c r="K25" s="2"/>
    </row>
    <row r="26" spans="1:32" ht="15.75" customHeight="1" x14ac:dyDescent="0.3">
      <c r="A26" s="31" t="s">
        <v>73</v>
      </c>
    </row>
    <row r="27" spans="1:32" ht="15.75" customHeight="1" x14ac:dyDescent="0.3">
      <c r="A27" s="32" t="s">
        <v>74</v>
      </c>
      <c r="B27" s="32"/>
    </row>
    <row r="28" spans="1:32" ht="15.75" customHeight="1" x14ac:dyDescent="0.25"/>
    <row r="29" spans="1:32" ht="15.75" customHeight="1" x14ac:dyDescent="0.25">
      <c r="B29" s="29"/>
    </row>
    <row r="30" spans="1:32" ht="15.75" customHeight="1" x14ac:dyDescent="0.25"/>
    <row r="31" spans="1:32" ht="15.75" customHeight="1" x14ac:dyDescent="0.25"/>
  </sheetData>
  <mergeCells count="5">
    <mergeCell ref="A1:A2"/>
    <mergeCell ref="B1:F1"/>
    <mergeCell ref="G1:M1"/>
    <mergeCell ref="N1:U1"/>
    <mergeCell ref="V1:AD1"/>
  </mergeCells>
  <hyperlinks>
    <hyperlink ref="A23" r:id="rId1" display="Fonte: Programa Nacional de Imunizações"/>
  </hyperlink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topLeftCell="A6" workbookViewId="0">
      <pane xSplit="1" topLeftCell="B1" activePane="topRight" state="frozen"/>
      <selection activeCell="A4" sqref="A4"/>
      <selection pane="topRight" activeCell="E12" sqref="E12"/>
    </sheetView>
  </sheetViews>
  <sheetFormatPr defaultColWidth="14.42578125" defaultRowHeight="15" x14ac:dyDescent="0.25"/>
  <cols>
    <col min="1" max="1" width="25.5703125" style="4" customWidth="1"/>
    <col min="2" max="2" width="9.7109375" style="4" customWidth="1"/>
    <col min="3" max="3" width="14.140625" style="4" customWidth="1"/>
    <col min="4" max="4" width="11.7109375" style="4" customWidth="1"/>
    <col min="5" max="5" width="8.7109375" style="4" customWidth="1"/>
    <col min="6" max="6" width="21.42578125" style="4" customWidth="1"/>
    <col min="7" max="7" width="11.7109375" style="4" customWidth="1"/>
    <col min="8" max="8" width="10.5703125" style="4" customWidth="1"/>
    <col min="9" max="9" width="8.7109375" style="4" customWidth="1"/>
    <col min="10" max="10" width="13.28515625" style="4" customWidth="1"/>
    <col min="11" max="11" width="13.140625" style="4" customWidth="1"/>
    <col min="12" max="12" width="13" style="4" customWidth="1"/>
    <col min="13" max="13" width="11.140625" style="4" customWidth="1"/>
    <col min="14" max="14" width="8.7109375" style="4" customWidth="1"/>
    <col min="15" max="15" width="14.140625" style="4" customWidth="1"/>
    <col min="16" max="16" width="13.85546875" style="4" customWidth="1"/>
    <col min="17" max="17" width="11.85546875" style="4" customWidth="1"/>
    <col min="18" max="18" width="8.7109375" style="4" customWidth="1"/>
    <col min="19" max="20" width="10.28515625" style="4" customWidth="1"/>
    <col min="21" max="21" width="13.140625" style="4" customWidth="1"/>
    <col min="22" max="22" width="11.28515625" style="4" customWidth="1"/>
    <col min="23" max="23" width="11.85546875" style="4" customWidth="1"/>
    <col min="24" max="24" width="10.85546875" style="4" customWidth="1"/>
    <col min="25" max="25" width="13.140625" style="4" customWidth="1"/>
    <col min="26" max="26" width="14.28515625" style="4" customWidth="1"/>
    <col min="27" max="27" width="13.28515625" style="4" customWidth="1"/>
    <col min="28" max="28" width="13.7109375" style="4" customWidth="1"/>
    <col min="29" max="29" width="12.85546875" style="4" customWidth="1"/>
    <col min="30" max="30" width="12.5703125" style="4" customWidth="1"/>
    <col min="31" max="31" width="13.42578125" style="4" customWidth="1"/>
    <col min="32" max="32" width="12.85546875" style="4" customWidth="1"/>
    <col min="33" max="16384" width="14.42578125" style="4"/>
  </cols>
  <sheetData>
    <row r="1" spans="1:32" ht="28.5" customHeight="1" x14ac:dyDescent="0.25">
      <c r="A1" s="95" t="s">
        <v>0</v>
      </c>
      <c r="B1" s="97" t="s">
        <v>45</v>
      </c>
      <c r="C1" s="94"/>
      <c r="D1" s="94"/>
      <c r="E1" s="94"/>
      <c r="F1" s="94"/>
      <c r="G1" s="98" t="s">
        <v>46</v>
      </c>
      <c r="H1" s="94"/>
      <c r="I1" s="94"/>
      <c r="J1" s="94"/>
      <c r="K1" s="94"/>
      <c r="L1" s="94"/>
      <c r="M1" s="94"/>
      <c r="N1" s="99" t="s">
        <v>47</v>
      </c>
      <c r="O1" s="94"/>
      <c r="P1" s="94"/>
      <c r="Q1" s="94"/>
      <c r="R1" s="94"/>
      <c r="S1" s="94"/>
      <c r="T1" s="94"/>
      <c r="U1" s="94"/>
      <c r="V1" s="93" t="s">
        <v>48</v>
      </c>
      <c r="W1" s="94"/>
      <c r="X1" s="94"/>
      <c r="Y1" s="94"/>
      <c r="Z1" s="94"/>
      <c r="AA1" s="94"/>
      <c r="AB1" s="94"/>
      <c r="AC1" s="94"/>
      <c r="AD1" s="94"/>
      <c r="AE1" s="93"/>
      <c r="AF1" s="94"/>
    </row>
    <row r="2" spans="1:32" ht="60.75" thickBot="1" x14ac:dyDescent="0.3">
      <c r="A2" s="96"/>
      <c r="B2" s="5" t="s">
        <v>2</v>
      </c>
      <c r="C2" s="5" t="s">
        <v>49</v>
      </c>
      <c r="D2" s="5" t="s">
        <v>50</v>
      </c>
      <c r="E2" s="5" t="s">
        <v>51</v>
      </c>
      <c r="F2" s="5" t="s">
        <v>52</v>
      </c>
      <c r="G2" s="6" t="s">
        <v>4</v>
      </c>
      <c r="H2" s="6" t="s">
        <v>1</v>
      </c>
      <c r="I2" s="6" t="s">
        <v>2</v>
      </c>
      <c r="J2" s="6" t="s">
        <v>49</v>
      </c>
      <c r="K2" s="6" t="s">
        <v>50</v>
      </c>
      <c r="L2" s="6" t="s">
        <v>53</v>
      </c>
      <c r="M2" s="6" t="s">
        <v>5</v>
      </c>
      <c r="N2" s="7" t="s">
        <v>6</v>
      </c>
      <c r="O2" s="7" t="s">
        <v>54</v>
      </c>
      <c r="P2" s="7" t="s">
        <v>55</v>
      </c>
      <c r="Q2" s="7" t="s">
        <v>56</v>
      </c>
      <c r="R2" s="7" t="s">
        <v>3</v>
      </c>
      <c r="S2" s="7" t="s">
        <v>57</v>
      </c>
      <c r="T2" s="7" t="s">
        <v>58</v>
      </c>
      <c r="U2" s="7" t="s">
        <v>59</v>
      </c>
      <c r="V2" s="8" t="s">
        <v>60</v>
      </c>
      <c r="W2" s="8" t="s">
        <v>61</v>
      </c>
      <c r="X2" s="8" t="s">
        <v>62</v>
      </c>
      <c r="Y2" s="8" t="s">
        <v>63</v>
      </c>
      <c r="Z2" s="8" t="s">
        <v>64</v>
      </c>
      <c r="AA2" s="8" t="s">
        <v>65</v>
      </c>
      <c r="AB2" s="8" t="s">
        <v>66</v>
      </c>
      <c r="AC2" s="8" t="s">
        <v>67</v>
      </c>
      <c r="AD2" s="8" t="s">
        <v>68</v>
      </c>
      <c r="AE2" s="8" t="s">
        <v>69</v>
      </c>
      <c r="AF2" s="8" t="s">
        <v>70</v>
      </c>
    </row>
    <row r="3" spans="1:32" ht="16.5" thickTop="1" x14ac:dyDescent="0.3">
      <c r="A3" s="33" t="s">
        <v>7</v>
      </c>
      <c r="B3" s="10">
        <v>86.4</v>
      </c>
      <c r="C3" s="10">
        <v>93.48</v>
      </c>
      <c r="D3" s="10">
        <v>84.99</v>
      </c>
      <c r="E3" s="10">
        <v>102.55</v>
      </c>
      <c r="F3" s="62">
        <f t="shared" ref="F3:F23" si="0">(COUNTIFS(B3:E3,"&gt;=95")/4*100)</f>
        <v>25</v>
      </c>
      <c r="G3" s="11">
        <v>114.16</v>
      </c>
      <c r="H3" s="11">
        <v>92.07</v>
      </c>
      <c r="I3" s="11">
        <v>86.4</v>
      </c>
      <c r="J3" s="11">
        <v>93.48</v>
      </c>
      <c r="K3" s="11">
        <v>84.99</v>
      </c>
      <c r="L3" s="11">
        <v>82.44</v>
      </c>
      <c r="M3" s="11">
        <v>77.05</v>
      </c>
      <c r="N3" s="12">
        <v>85.55</v>
      </c>
      <c r="O3" s="12">
        <v>83.29</v>
      </c>
      <c r="P3" s="12">
        <v>81.02</v>
      </c>
      <c r="Q3" s="12">
        <v>78.75</v>
      </c>
      <c r="R3" s="12">
        <v>102.55</v>
      </c>
      <c r="S3" s="12">
        <v>88.39</v>
      </c>
      <c r="T3" s="12">
        <v>87.25</v>
      </c>
      <c r="U3" s="12">
        <v>89.8</v>
      </c>
      <c r="V3" s="85">
        <v>89.39</v>
      </c>
      <c r="W3" s="85">
        <v>76.650000000000006</v>
      </c>
      <c r="X3" s="85">
        <v>52.41</v>
      </c>
      <c r="Y3" s="85">
        <v>72.525252525252526</v>
      </c>
      <c r="Z3" s="85">
        <v>58.249158249158249</v>
      </c>
      <c r="AA3" s="85">
        <v>52.887259395050414</v>
      </c>
      <c r="AB3" s="85">
        <v>25.206232813932171</v>
      </c>
      <c r="AC3" s="85">
        <v>32.553606237816766</v>
      </c>
      <c r="AD3" s="85">
        <v>25.904761904761902</v>
      </c>
      <c r="AE3" s="85">
        <v>73.44632768361582</v>
      </c>
      <c r="AF3" s="85">
        <v>47.467166979362105</v>
      </c>
    </row>
    <row r="4" spans="1:32" ht="15.75" x14ac:dyDescent="0.3">
      <c r="A4" s="9" t="s">
        <v>8</v>
      </c>
      <c r="B4" s="10">
        <v>87.56</v>
      </c>
      <c r="C4" s="10">
        <v>87.56</v>
      </c>
      <c r="D4" s="10">
        <v>85.49</v>
      </c>
      <c r="E4" s="10">
        <v>85.49</v>
      </c>
      <c r="F4" s="62">
        <f t="shared" si="0"/>
        <v>0</v>
      </c>
      <c r="G4" s="11">
        <v>45.08</v>
      </c>
      <c r="H4" s="11">
        <v>87.05</v>
      </c>
      <c r="I4" s="11">
        <v>87.56</v>
      </c>
      <c r="J4" s="11">
        <v>87.56</v>
      </c>
      <c r="K4" s="11">
        <v>85.49</v>
      </c>
      <c r="L4" s="11">
        <v>81.349999999999994</v>
      </c>
      <c r="M4" s="11">
        <v>77.2</v>
      </c>
      <c r="N4" s="12">
        <v>86.01</v>
      </c>
      <c r="O4" s="12">
        <v>87.05</v>
      </c>
      <c r="P4" s="12">
        <v>78.760000000000005</v>
      </c>
      <c r="Q4" s="12">
        <v>90.16</v>
      </c>
      <c r="R4" s="12">
        <v>85.49</v>
      </c>
      <c r="S4" s="12">
        <v>83.94</v>
      </c>
      <c r="T4" s="12">
        <v>82.9</v>
      </c>
      <c r="U4" s="12">
        <v>86.53</v>
      </c>
      <c r="V4" s="85">
        <v>82.69</v>
      </c>
      <c r="W4" s="85">
        <v>78.37</v>
      </c>
      <c r="X4" s="85">
        <v>67.36</v>
      </c>
      <c r="Y4" s="85">
        <v>78.290366350067842</v>
      </c>
      <c r="Z4" s="85">
        <v>49.796472184531886</v>
      </c>
      <c r="AA4" s="85">
        <v>76.706827309236942</v>
      </c>
      <c r="AB4" s="85">
        <v>33.333333333333329</v>
      </c>
      <c r="AC4" s="85">
        <v>44.223107569721115</v>
      </c>
      <c r="AD4" s="85">
        <v>26.086956521739129</v>
      </c>
      <c r="AE4" s="85">
        <v>82.8</v>
      </c>
      <c r="AF4" s="85">
        <v>96.280991735537185</v>
      </c>
    </row>
    <row r="5" spans="1:32" ht="15.75" x14ac:dyDescent="0.3">
      <c r="A5" s="9" t="s">
        <v>9</v>
      </c>
      <c r="B5" s="10">
        <v>69.38</v>
      </c>
      <c r="C5" s="10">
        <v>80.16</v>
      </c>
      <c r="D5" s="10">
        <v>73.010000000000005</v>
      </c>
      <c r="E5" s="10">
        <v>80.47</v>
      </c>
      <c r="F5" s="62">
        <f t="shared" si="0"/>
        <v>0</v>
      </c>
      <c r="G5" s="11">
        <v>47.32</v>
      </c>
      <c r="H5" s="11">
        <v>73.849999999999994</v>
      </c>
      <c r="I5" s="11">
        <v>69.38</v>
      </c>
      <c r="J5" s="11">
        <v>80.16</v>
      </c>
      <c r="K5" s="11">
        <v>73.010000000000005</v>
      </c>
      <c r="L5" s="11">
        <v>67.37</v>
      </c>
      <c r="M5" s="11">
        <v>55.9</v>
      </c>
      <c r="N5" s="12">
        <v>74.099999999999994</v>
      </c>
      <c r="O5" s="12">
        <v>76.08</v>
      </c>
      <c r="P5" s="12">
        <v>63.78</v>
      </c>
      <c r="Q5" s="12">
        <v>64.86</v>
      </c>
      <c r="R5" s="12">
        <v>80.47</v>
      </c>
      <c r="S5" s="12">
        <v>58.87</v>
      </c>
      <c r="T5" s="12">
        <v>68.37</v>
      </c>
      <c r="U5" s="12">
        <v>62.96</v>
      </c>
      <c r="V5" s="85">
        <v>75.36</v>
      </c>
      <c r="W5" s="85">
        <v>73.42</v>
      </c>
      <c r="X5" s="85">
        <v>50.96</v>
      </c>
      <c r="Y5" s="85">
        <v>81.180751683684548</v>
      </c>
      <c r="Z5" s="85">
        <v>46.632630892895939</v>
      </c>
      <c r="AA5" s="85">
        <v>41.045896200331775</v>
      </c>
      <c r="AB5" s="85">
        <v>19.819890986649817</v>
      </c>
      <c r="AC5" s="85">
        <v>22.858972306707219</v>
      </c>
      <c r="AD5" s="85">
        <v>19.720081773863814</v>
      </c>
      <c r="AE5" s="85">
        <v>28.674964550181187</v>
      </c>
      <c r="AF5" s="85">
        <v>29.333759386483464</v>
      </c>
    </row>
    <row r="6" spans="1:32" ht="15.75" x14ac:dyDescent="0.3">
      <c r="A6" s="9" t="s">
        <v>10</v>
      </c>
      <c r="B6" s="10">
        <v>110.97</v>
      </c>
      <c r="C6" s="10">
        <v>105.81</v>
      </c>
      <c r="D6" s="10">
        <v>112.26</v>
      </c>
      <c r="E6" s="10">
        <v>110.97</v>
      </c>
      <c r="F6" s="62">
        <f t="shared" si="0"/>
        <v>100</v>
      </c>
      <c r="G6" s="11">
        <v>27.1</v>
      </c>
      <c r="H6" s="11">
        <v>105.16</v>
      </c>
      <c r="I6" s="11">
        <v>110.97</v>
      </c>
      <c r="J6" s="11">
        <v>105.81</v>
      </c>
      <c r="K6" s="11">
        <v>112.26</v>
      </c>
      <c r="L6" s="11">
        <v>111.61</v>
      </c>
      <c r="M6" s="11">
        <v>100</v>
      </c>
      <c r="N6" s="12">
        <v>102.58</v>
      </c>
      <c r="O6" s="12">
        <v>75.48</v>
      </c>
      <c r="P6" s="12">
        <v>81.94</v>
      </c>
      <c r="Q6" s="12">
        <v>102.58</v>
      </c>
      <c r="R6" s="12">
        <v>110.97</v>
      </c>
      <c r="S6" s="12">
        <v>102.58</v>
      </c>
      <c r="T6" s="12">
        <v>95.48</v>
      </c>
      <c r="U6" s="12">
        <v>102.58</v>
      </c>
      <c r="V6" s="85">
        <v>75.739999999999995</v>
      </c>
      <c r="W6" s="85">
        <v>79.88</v>
      </c>
      <c r="X6" s="85">
        <v>74.19</v>
      </c>
      <c r="Y6" s="85">
        <v>102.34505862646566</v>
      </c>
      <c r="Z6" s="85">
        <v>80.569514237855941</v>
      </c>
      <c r="AA6" s="85">
        <v>97.810218978102199</v>
      </c>
      <c r="AB6" s="85">
        <v>55.961070559610704</v>
      </c>
      <c r="AC6" s="85">
        <v>57.766990291262132</v>
      </c>
      <c r="AD6" s="85">
        <v>40.384615384615387</v>
      </c>
      <c r="AE6" s="85">
        <v>99.50738916256158</v>
      </c>
      <c r="AF6" s="85">
        <v>118.46153846153847</v>
      </c>
    </row>
    <row r="7" spans="1:32" ht="15.75" x14ac:dyDescent="0.3">
      <c r="A7" s="9" t="s">
        <v>11</v>
      </c>
      <c r="B7" s="10">
        <v>94.49</v>
      </c>
      <c r="C7" s="10">
        <v>96.7</v>
      </c>
      <c r="D7" s="10">
        <v>92.07</v>
      </c>
      <c r="E7" s="10">
        <v>93.83</v>
      </c>
      <c r="F7" s="62">
        <f t="shared" si="0"/>
        <v>25</v>
      </c>
      <c r="G7" s="11">
        <v>79.52</v>
      </c>
      <c r="H7" s="11">
        <v>95.37</v>
      </c>
      <c r="I7" s="11">
        <v>94.49</v>
      </c>
      <c r="J7" s="11">
        <v>96.7</v>
      </c>
      <c r="K7" s="11">
        <v>92.07</v>
      </c>
      <c r="L7" s="11">
        <v>91.63</v>
      </c>
      <c r="M7" s="11">
        <v>85.68</v>
      </c>
      <c r="N7" s="12">
        <v>87.89</v>
      </c>
      <c r="O7" s="12">
        <v>90.53</v>
      </c>
      <c r="P7" s="12">
        <v>89.65</v>
      </c>
      <c r="Q7" s="12">
        <v>72.25</v>
      </c>
      <c r="R7" s="12">
        <v>93.83</v>
      </c>
      <c r="S7" s="12">
        <v>85.46</v>
      </c>
      <c r="T7" s="12">
        <v>84.58</v>
      </c>
      <c r="U7" s="12">
        <v>85.24</v>
      </c>
      <c r="V7" s="85">
        <v>96.53</v>
      </c>
      <c r="W7" s="85">
        <v>98.61</v>
      </c>
      <c r="X7" s="85">
        <v>76.87</v>
      </c>
      <c r="Y7" s="85">
        <v>88.942598187311177</v>
      </c>
      <c r="Z7" s="85">
        <v>83.081570996978854</v>
      </c>
      <c r="AA7" s="85">
        <v>104.33179723502303</v>
      </c>
      <c r="AB7" s="85">
        <v>69.400921658986164</v>
      </c>
      <c r="AC7" s="85">
        <v>70.072992700729927</v>
      </c>
      <c r="AD7" s="85">
        <v>51.885098743267498</v>
      </c>
      <c r="AE7" s="85">
        <v>143.6265709156194</v>
      </c>
      <c r="AF7" s="85">
        <v>97.636363636363626</v>
      </c>
    </row>
    <row r="8" spans="1:32" ht="15.75" x14ac:dyDescent="0.3">
      <c r="A8" s="9" t="s">
        <v>12</v>
      </c>
      <c r="B8" s="10">
        <v>109.65</v>
      </c>
      <c r="C8" s="10">
        <v>117.98</v>
      </c>
      <c r="D8" s="10">
        <v>110.09</v>
      </c>
      <c r="E8" s="10">
        <v>112.72</v>
      </c>
      <c r="F8" s="62">
        <f t="shared" si="0"/>
        <v>100</v>
      </c>
      <c r="G8" s="11">
        <v>45.61</v>
      </c>
      <c r="H8" s="11">
        <v>113.16</v>
      </c>
      <c r="I8" s="11">
        <v>109.65</v>
      </c>
      <c r="J8" s="11">
        <v>117.98</v>
      </c>
      <c r="K8" s="11">
        <v>110.09</v>
      </c>
      <c r="L8" s="11">
        <v>109.21</v>
      </c>
      <c r="M8" s="11">
        <v>84.65</v>
      </c>
      <c r="N8" s="12">
        <v>96.49</v>
      </c>
      <c r="O8" s="12">
        <v>90.79</v>
      </c>
      <c r="P8" s="12">
        <v>100</v>
      </c>
      <c r="Q8" s="12">
        <v>58.33</v>
      </c>
      <c r="R8" s="12">
        <v>112.72</v>
      </c>
      <c r="S8" s="12">
        <v>93.86</v>
      </c>
      <c r="T8" s="12">
        <v>101.32</v>
      </c>
      <c r="U8" s="12">
        <v>79.819999999999993</v>
      </c>
      <c r="V8" s="85">
        <v>61.72</v>
      </c>
      <c r="W8" s="85">
        <v>73.44</v>
      </c>
      <c r="X8" s="101">
        <v>63.6</v>
      </c>
      <c r="Y8" s="85">
        <v>76.724137931034491</v>
      </c>
      <c r="Z8" s="85">
        <v>60.560344827586206</v>
      </c>
      <c r="AA8" s="85">
        <v>73.987538940809969</v>
      </c>
      <c r="AB8" s="85">
        <v>36.915887850467286</v>
      </c>
      <c r="AC8" s="85">
        <v>44.794952681388011</v>
      </c>
      <c r="AD8" s="85">
        <v>25.386996904024766</v>
      </c>
      <c r="AE8" s="85">
        <v>94.392523364485982</v>
      </c>
      <c r="AF8" s="85">
        <v>53.205128205128204</v>
      </c>
    </row>
    <row r="9" spans="1:32" ht="15.75" x14ac:dyDescent="0.3">
      <c r="A9" s="9" t="s">
        <v>13</v>
      </c>
      <c r="B9" s="10">
        <v>70.63</v>
      </c>
      <c r="C9" s="10">
        <v>79.349999999999994</v>
      </c>
      <c r="D9" s="10">
        <v>73.55</v>
      </c>
      <c r="E9" s="10">
        <v>78.66</v>
      </c>
      <c r="F9" s="62">
        <f t="shared" si="0"/>
        <v>0</v>
      </c>
      <c r="G9" s="11">
        <v>84.51</v>
      </c>
      <c r="H9" s="11">
        <v>75.099999999999994</v>
      </c>
      <c r="I9" s="11">
        <v>70.63</v>
      </c>
      <c r="J9" s="11">
        <v>79.349999999999994</v>
      </c>
      <c r="K9" s="11">
        <v>73.55</v>
      </c>
      <c r="L9" s="11">
        <v>67.7</v>
      </c>
      <c r="M9" s="11">
        <v>61.56</v>
      </c>
      <c r="N9" s="12">
        <v>72.98</v>
      </c>
      <c r="O9" s="12">
        <v>69.760000000000005</v>
      </c>
      <c r="P9" s="12">
        <v>56.57</v>
      </c>
      <c r="Q9" s="12">
        <v>68.62</v>
      </c>
      <c r="R9" s="12">
        <v>78.66</v>
      </c>
      <c r="S9" s="12">
        <v>68.099999999999994</v>
      </c>
      <c r="T9" s="12">
        <v>66.209999999999994</v>
      </c>
      <c r="U9" s="12">
        <v>59.55</v>
      </c>
      <c r="V9" s="85">
        <v>72.89</v>
      </c>
      <c r="W9" s="101">
        <v>65.7</v>
      </c>
      <c r="X9" s="85">
        <v>58.98</v>
      </c>
      <c r="Y9" s="85">
        <v>70.836973615236758</v>
      </c>
      <c r="Z9" s="85">
        <v>39.192731085095225</v>
      </c>
      <c r="AA9" s="85">
        <v>40.025906735751292</v>
      </c>
      <c r="AB9" s="85">
        <v>16.6580310880829</v>
      </c>
      <c r="AC9" s="85">
        <v>15.376623376623378</v>
      </c>
      <c r="AD9" s="85">
        <v>11.902339776195319</v>
      </c>
      <c r="AE9" s="85">
        <v>37.608584568216656</v>
      </c>
      <c r="AF9" s="85">
        <v>30.845511482254693</v>
      </c>
    </row>
    <row r="10" spans="1:32" ht="15.75" x14ac:dyDescent="0.3">
      <c r="A10" s="9" t="s">
        <v>14</v>
      </c>
      <c r="B10" s="10">
        <v>102.72</v>
      </c>
      <c r="C10" s="10">
        <v>106.04</v>
      </c>
      <c r="D10" s="10">
        <v>105.14</v>
      </c>
      <c r="E10" s="10">
        <v>115.71</v>
      </c>
      <c r="F10" s="62">
        <f t="shared" si="0"/>
        <v>100</v>
      </c>
      <c r="G10" s="11">
        <v>96.37</v>
      </c>
      <c r="H10" s="11">
        <v>105.44</v>
      </c>
      <c r="I10" s="11">
        <v>102.72</v>
      </c>
      <c r="J10" s="11">
        <v>106.04</v>
      </c>
      <c r="K10" s="11">
        <v>105.14</v>
      </c>
      <c r="L10" s="11">
        <v>106.04</v>
      </c>
      <c r="M10" s="11">
        <v>101.81</v>
      </c>
      <c r="N10" s="12">
        <v>116.92</v>
      </c>
      <c r="O10" s="12">
        <v>113.29</v>
      </c>
      <c r="P10" s="12">
        <v>110.57</v>
      </c>
      <c r="Q10" s="12">
        <v>110.27</v>
      </c>
      <c r="R10" s="12">
        <v>115.71</v>
      </c>
      <c r="S10" s="12">
        <v>112.39</v>
      </c>
      <c r="T10" s="12">
        <v>108.76</v>
      </c>
      <c r="U10" s="12">
        <v>109.97</v>
      </c>
      <c r="V10" s="85">
        <v>85.06</v>
      </c>
      <c r="W10" s="85">
        <v>85.92</v>
      </c>
      <c r="X10" s="85">
        <v>82.48</v>
      </c>
      <c r="Y10" s="85">
        <v>108.96931549960659</v>
      </c>
      <c r="Z10" s="85">
        <v>71.439811172305269</v>
      </c>
      <c r="AA10" s="85">
        <v>81.970884658454651</v>
      </c>
      <c r="AB10" s="85">
        <v>46.584546472564391</v>
      </c>
      <c r="AC10" s="85">
        <v>64.399092970521536</v>
      </c>
      <c r="AD10" s="85">
        <v>32.589285714285715</v>
      </c>
      <c r="AE10" s="85">
        <v>120.40816326530613</v>
      </c>
      <c r="AF10" s="85">
        <v>90.823529411764696</v>
      </c>
    </row>
    <row r="11" spans="1:32" ht="15.75" x14ac:dyDescent="0.3">
      <c r="A11" s="9" t="s">
        <v>15</v>
      </c>
      <c r="B11" s="10">
        <v>114.62</v>
      </c>
      <c r="C11" s="10">
        <v>128.46</v>
      </c>
      <c r="D11" s="10">
        <v>113.08</v>
      </c>
      <c r="E11" s="10">
        <v>118.46</v>
      </c>
      <c r="F11" s="62">
        <f t="shared" si="0"/>
        <v>100</v>
      </c>
      <c r="G11" s="11">
        <v>83.85</v>
      </c>
      <c r="H11" s="11">
        <v>124.62</v>
      </c>
      <c r="I11" s="11">
        <v>114.62</v>
      </c>
      <c r="J11" s="11">
        <v>128.46</v>
      </c>
      <c r="K11" s="11">
        <v>113.08</v>
      </c>
      <c r="L11" s="11">
        <v>124.62</v>
      </c>
      <c r="M11" s="11">
        <v>101.54</v>
      </c>
      <c r="N11" s="12">
        <v>116.92</v>
      </c>
      <c r="O11" s="12">
        <v>114.62</v>
      </c>
      <c r="P11" s="70">
        <v>110</v>
      </c>
      <c r="Q11" s="12">
        <v>116.15</v>
      </c>
      <c r="R11" s="12">
        <v>118.46</v>
      </c>
      <c r="S11" s="12">
        <v>113.85</v>
      </c>
      <c r="T11" s="12">
        <v>111.54</v>
      </c>
      <c r="U11" s="12">
        <v>111.54</v>
      </c>
      <c r="V11" s="85">
        <v>101.86</v>
      </c>
      <c r="W11" s="85">
        <v>95.65</v>
      </c>
      <c r="X11" s="101">
        <v>80</v>
      </c>
      <c r="Y11" s="85">
        <v>92.257001647446458</v>
      </c>
      <c r="Z11" s="85">
        <v>79.571663920922575</v>
      </c>
      <c r="AA11" s="85">
        <v>83.054393305439334</v>
      </c>
      <c r="AB11" s="85">
        <v>57.94979079497908</v>
      </c>
      <c r="AC11" s="85">
        <v>81.481481481481481</v>
      </c>
      <c r="AD11" s="85">
        <v>34.977578475336323</v>
      </c>
      <c r="AE11" s="85">
        <v>115.11111111111111</v>
      </c>
      <c r="AF11" s="85">
        <v>96.888888888888886</v>
      </c>
    </row>
    <row r="12" spans="1:32" ht="15.75" x14ac:dyDescent="0.3">
      <c r="A12" s="9" t="s">
        <v>16</v>
      </c>
      <c r="B12" s="68">
        <v>115</v>
      </c>
      <c r="C12" s="68">
        <v>140</v>
      </c>
      <c r="D12" s="68">
        <v>113</v>
      </c>
      <c r="E12" s="68">
        <v>100</v>
      </c>
      <c r="F12" s="77">
        <f t="shared" si="0"/>
        <v>100</v>
      </c>
      <c r="G12" s="69">
        <v>103</v>
      </c>
      <c r="H12" s="69">
        <v>138</v>
      </c>
      <c r="I12" s="69">
        <v>115</v>
      </c>
      <c r="J12" s="69">
        <v>140</v>
      </c>
      <c r="K12" s="69">
        <v>113</v>
      </c>
      <c r="L12" s="69">
        <v>122</v>
      </c>
      <c r="M12" s="69">
        <v>109</v>
      </c>
      <c r="N12" s="70">
        <v>91</v>
      </c>
      <c r="O12" s="70">
        <v>102</v>
      </c>
      <c r="P12" s="70">
        <v>103</v>
      </c>
      <c r="Q12" s="70">
        <v>90</v>
      </c>
      <c r="R12" s="70">
        <v>100</v>
      </c>
      <c r="S12" s="70">
        <v>92</v>
      </c>
      <c r="T12" s="70">
        <v>93</v>
      </c>
      <c r="U12" s="70">
        <v>90</v>
      </c>
      <c r="V12" s="101">
        <v>75</v>
      </c>
      <c r="W12" s="85">
        <v>73.48</v>
      </c>
      <c r="X12" s="101">
        <v>87</v>
      </c>
      <c r="Y12" s="85">
        <v>70.57692307692308</v>
      </c>
      <c r="Z12" s="85">
        <v>58.653846153846153</v>
      </c>
      <c r="AA12" s="85">
        <v>82.898550724637673</v>
      </c>
      <c r="AB12" s="85">
        <v>46.376811594202898</v>
      </c>
      <c r="AC12" s="85">
        <v>50.877192982456144</v>
      </c>
      <c r="AD12" s="85">
        <v>21.965317919075144</v>
      </c>
      <c r="AE12" s="85">
        <v>78.285714285714278</v>
      </c>
      <c r="AF12" s="85">
        <v>80.11363636363636</v>
      </c>
    </row>
    <row r="13" spans="1:32" ht="15.75" x14ac:dyDescent="0.3">
      <c r="A13" s="9" t="s">
        <v>17</v>
      </c>
      <c r="B13" s="10">
        <v>138.88999999999999</v>
      </c>
      <c r="C13" s="10">
        <v>151.38999999999999</v>
      </c>
      <c r="D13" s="10">
        <v>140.28</v>
      </c>
      <c r="E13" s="10">
        <v>94.44</v>
      </c>
      <c r="F13" s="62">
        <f t="shared" si="0"/>
        <v>75</v>
      </c>
      <c r="G13" s="11">
        <v>100</v>
      </c>
      <c r="H13" s="11">
        <v>150</v>
      </c>
      <c r="I13" s="11">
        <v>138.88999999999999</v>
      </c>
      <c r="J13" s="11">
        <v>151.38999999999999</v>
      </c>
      <c r="K13" s="11">
        <v>140.28</v>
      </c>
      <c r="L13" s="11">
        <v>134.72</v>
      </c>
      <c r="M13" s="69">
        <v>75</v>
      </c>
      <c r="N13" s="70">
        <v>75</v>
      </c>
      <c r="O13" s="12">
        <v>95.83</v>
      </c>
      <c r="P13" s="12">
        <v>88.89</v>
      </c>
      <c r="Q13" s="70">
        <v>75</v>
      </c>
      <c r="R13" s="12">
        <v>94.44</v>
      </c>
      <c r="S13" s="12">
        <v>66.67</v>
      </c>
      <c r="T13" s="70">
        <v>75</v>
      </c>
      <c r="U13" s="12">
        <v>79.17</v>
      </c>
      <c r="V13" s="85">
        <v>43.44</v>
      </c>
      <c r="W13" s="85">
        <v>47.54</v>
      </c>
      <c r="X13" s="85">
        <v>52.78</v>
      </c>
      <c r="Y13" s="85">
        <v>54.140127388535028</v>
      </c>
      <c r="Z13" s="85">
        <v>60.08492569002123</v>
      </c>
      <c r="AA13" s="85">
        <v>62.576687116564422</v>
      </c>
      <c r="AB13" s="85">
        <v>26.380368098159508</v>
      </c>
      <c r="AC13" s="85">
        <v>9.5541401273885356</v>
      </c>
      <c r="AD13" s="85">
        <v>14.906832298136646</v>
      </c>
      <c r="AE13" s="85">
        <v>78.181818181818187</v>
      </c>
      <c r="AF13" s="85">
        <v>63.030303030303024</v>
      </c>
    </row>
    <row r="14" spans="1:32" ht="15.75" x14ac:dyDescent="0.3">
      <c r="A14" s="9" t="s">
        <v>18</v>
      </c>
      <c r="B14" s="10">
        <v>97.88</v>
      </c>
      <c r="C14" s="10">
        <v>94.07</v>
      </c>
      <c r="D14" s="10">
        <v>98.31</v>
      </c>
      <c r="E14" s="10">
        <v>103.81</v>
      </c>
      <c r="F14" s="62">
        <f t="shared" si="0"/>
        <v>75</v>
      </c>
      <c r="G14" s="11">
        <v>58.05</v>
      </c>
      <c r="H14" s="11">
        <v>91.95</v>
      </c>
      <c r="I14" s="11">
        <v>97.88</v>
      </c>
      <c r="J14" s="11">
        <v>94.07</v>
      </c>
      <c r="K14" s="11">
        <v>98.31</v>
      </c>
      <c r="L14" s="11">
        <v>89.83</v>
      </c>
      <c r="M14" s="11">
        <v>86.44</v>
      </c>
      <c r="N14" s="12">
        <v>84.75</v>
      </c>
      <c r="O14" s="12">
        <v>95.76</v>
      </c>
      <c r="P14" s="12">
        <v>91.95</v>
      </c>
      <c r="Q14" s="70">
        <v>75</v>
      </c>
      <c r="R14" s="12">
        <v>103.81</v>
      </c>
      <c r="S14" s="12">
        <v>77.540000000000006</v>
      </c>
      <c r="T14" s="12">
        <v>87.71</v>
      </c>
      <c r="U14" s="12">
        <v>80.510000000000005</v>
      </c>
      <c r="V14" s="85">
        <v>92</v>
      </c>
      <c r="W14" s="101">
        <v>101</v>
      </c>
      <c r="X14" s="85">
        <v>60.17</v>
      </c>
      <c r="Y14" s="85">
        <v>110.16949152542372</v>
      </c>
      <c r="Z14" s="85">
        <v>94.915254237288138</v>
      </c>
      <c r="AA14" s="85">
        <v>101.81451612903226</v>
      </c>
      <c r="AB14" s="85">
        <v>37.903225806451616</v>
      </c>
      <c r="AC14" s="85">
        <v>79.166666666666657</v>
      </c>
      <c r="AD14" s="85">
        <v>8.536585365853659</v>
      </c>
      <c r="AE14" s="85">
        <v>164.37246963562754</v>
      </c>
      <c r="AF14" s="85">
        <v>131.30081300813009</v>
      </c>
    </row>
    <row r="15" spans="1:32" ht="15.75" x14ac:dyDescent="0.3">
      <c r="A15" s="9" t="s">
        <v>19</v>
      </c>
      <c r="B15" s="10">
        <v>63.93</v>
      </c>
      <c r="C15" s="10">
        <v>54.92</v>
      </c>
      <c r="D15" s="10">
        <v>57.38</v>
      </c>
      <c r="E15" s="10">
        <v>59.84</v>
      </c>
      <c r="F15" s="62">
        <f t="shared" si="0"/>
        <v>0</v>
      </c>
      <c r="G15" s="11">
        <v>44.26</v>
      </c>
      <c r="H15" s="11">
        <v>55.74</v>
      </c>
      <c r="I15" s="11">
        <v>63.93</v>
      </c>
      <c r="J15" s="11">
        <v>54.92</v>
      </c>
      <c r="K15" s="11">
        <v>57.38</v>
      </c>
      <c r="L15" s="11">
        <v>63.93</v>
      </c>
      <c r="M15" s="11">
        <v>55.74</v>
      </c>
      <c r="N15" s="12">
        <v>54.92</v>
      </c>
      <c r="O15" s="12">
        <v>46.72</v>
      </c>
      <c r="P15" s="12">
        <v>55.74</v>
      </c>
      <c r="Q15" s="12">
        <v>52.46</v>
      </c>
      <c r="R15" s="12">
        <v>59.84</v>
      </c>
      <c r="S15" s="12">
        <v>50.82</v>
      </c>
      <c r="T15" s="12">
        <v>57.38</v>
      </c>
      <c r="U15" s="70">
        <v>50</v>
      </c>
      <c r="V15" s="85">
        <v>46.2</v>
      </c>
      <c r="W15" s="85">
        <v>50.63</v>
      </c>
      <c r="X15" s="85">
        <v>35.25</v>
      </c>
      <c r="Y15" s="85">
        <v>84.39716312056737</v>
      </c>
      <c r="Z15" s="85">
        <v>60.460992907801412</v>
      </c>
      <c r="AA15" s="85">
        <v>37.344398340248965</v>
      </c>
      <c r="AB15" s="85">
        <v>23.858921161825727</v>
      </c>
      <c r="AC15" s="85">
        <v>31.279620853080569</v>
      </c>
      <c r="AD15" s="85">
        <v>15.668202764976957</v>
      </c>
      <c r="AE15" s="85">
        <v>47.945205479452049</v>
      </c>
      <c r="AF15" s="85">
        <v>40.930232558139537</v>
      </c>
    </row>
    <row r="16" spans="1:32" ht="15.75" x14ac:dyDescent="0.3">
      <c r="A16" s="9" t="s">
        <v>20</v>
      </c>
      <c r="B16" s="10">
        <v>47.3</v>
      </c>
      <c r="C16" s="10">
        <v>57.57</v>
      </c>
      <c r="D16" s="10">
        <v>49.04</v>
      </c>
      <c r="E16" s="10">
        <v>55.48</v>
      </c>
      <c r="F16" s="62">
        <f t="shared" si="0"/>
        <v>0</v>
      </c>
      <c r="G16" s="11">
        <v>6.09</v>
      </c>
      <c r="H16" s="11">
        <v>57.22</v>
      </c>
      <c r="I16" s="11">
        <v>47.3</v>
      </c>
      <c r="J16" s="11">
        <v>57.57</v>
      </c>
      <c r="K16" s="11">
        <v>49.04</v>
      </c>
      <c r="L16" s="11">
        <v>52.52</v>
      </c>
      <c r="M16" s="11">
        <v>48.52</v>
      </c>
      <c r="N16" s="12">
        <v>50.78</v>
      </c>
      <c r="O16" s="12">
        <v>48.52</v>
      </c>
      <c r="P16" s="12">
        <v>51.48</v>
      </c>
      <c r="Q16" s="12">
        <v>38.090000000000003</v>
      </c>
      <c r="R16" s="12">
        <v>55.48</v>
      </c>
      <c r="S16" s="12">
        <v>44.52</v>
      </c>
      <c r="T16" s="12">
        <v>51.48</v>
      </c>
      <c r="U16" s="12">
        <v>42.43</v>
      </c>
      <c r="V16" s="85">
        <v>41.51</v>
      </c>
      <c r="W16" s="85">
        <v>46.83</v>
      </c>
      <c r="X16" s="85">
        <v>7.3</v>
      </c>
      <c r="Y16" s="85">
        <v>88.444687842278199</v>
      </c>
      <c r="Z16" s="85">
        <v>63.910186199342824</v>
      </c>
      <c r="AA16" s="85">
        <v>47.505422993492409</v>
      </c>
      <c r="AB16" s="85">
        <v>18.872017353579178</v>
      </c>
      <c r="AC16" s="85">
        <v>20.062208398133748</v>
      </c>
      <c r="AD16" s="85">
        <v>23.262839879154079</v>
      </c>
      <c r="AE16" s="85">
        <v>67.766116941529233</v>
      </c>
      <c r="AF16" s="85">
        <v>64.79514415781486</v>
      </c>
    </row>
    <row r="17" spans="1:32" ht="15.75" x14ac:dyDescent="0.3">
      <c r="A17" s="9" t="s">
        <v>21</v>
      </c>
      <c r="B17" s="10">
        <v>63.48</v>
      </c>
      <c r="C17" s="10">
        <v>64.89</v>
      </c>
      <c r="D17" s="10">
        <v>63.83</v>
      </c>
      <c r="E17" s="10">
        <v>67.02</v>
      </c>
      <c r="F17" s="62">
        <f t="shared" si="0"/>
        <v>0</v>
      </c>
      <c r="G17" s="11">
        <v>44.68</v>
      </c>
      <c r="H17" s="11">
        <v>63.83</v>
      </c>
      <c r="I17" s="11">
        <v>63.48</v>
      </c>
      <c r="J17" s="11">
        <v>64.89</v>
      </c>
      <c r="K17" s="11">
        <v>63.83</v>
      </c>
      <c r="L17" s="11">
        <v>59.22</v>
      </c>
      <c r="M17" s="11">
        <v>57.8</v>
      </c>
      <c r="N17" s="12">
        <v>58.51</v>
      </c>
      <c r="O17" s="12">
        <v>62.77</v>
      </c>
      <c r="P17" s="12">
        <v>62.77</v>
      </c>
      <c r="Q17" s="12">
        <v>56.03</v>
      </c>
      <c r="R17" s="12">
        <v>67.02</v>
      </c>
      <c r="S17" s="12">
        <v>60.64</v>
      </c>
      <c r="T17" s="12">
        <v>60.28</v>
      </c>
      <c r="U17" s="12">
        <v>57.8</v>
      </c>
      <c r="V17" s="85">
        <v>64.709999999999994</v>
      </c>
      <c r="W17" s="85">
        <v>67.84</v>
      </c>
      <c r="X17" s="85">
        <v>17.38</v>
      </c>
      <c r="Y17" s="85">
        <v>93.383742911153121</v>
      </c>
      <c r="Z17" s="85">
        <v>52.268431001890356</v>
      </c>
      <c r="AA17" s="85">
        <v>56.831395348837212</v>
      </c>
      <c r="AB17" s="85">
        <v>27.61627906976744</v>
      </c>
      <c r="AC17" s="85">
        <v>8.4302325581395348</v>
      </c>
      <c r="AD17" s="85">
        <v>18.30985915492958</v>
      </c>
      <c r="AE17" s="85">
        <v>69.55307262569832</v>
      </c>
      <c r="AF17" s="85">
        <v>45.070422535211272</v>
      </c>
    </row>
    <row r="18" spans="1:32" ht="15.75" x14ac:dyDescent="0.3">
      <c r="A18" s="9" t="s">
        <v>22</v>
      </c>
      <c r="B18" s="10">
        <v>83.16</v>
      </c>
      <c r="C18" s="10">
        <v>93.18</v>
      </c>
      <c r="D18" s="10">
        <v>88.04</v>
      </c>
      <c r="E18" s="10">
        <v>93.09</v>
      </c>
      <c r="F18" s="62">
        <f t="shared" si="0"/>
        <v>0</v>
      </c>
      <c r="G18" s="11">
        <v>78.31</v>
      </c>
      <c r="H18" s="11">
        <v>88.16</v>
      </c>
      <c r="I18" s="11">
        <v>83.16</v>
      </c>
      <c r="J18" s="11">
        <v>93.18</v>
      </c>
      <c r="K18" s="11">
        <v>88.04</v>
      </c>
      <c r="L18" s="11">
        <v>88.01</v>
      </c>
      <c r="M18" s="11">
        <v>68.64</v>
      </c>
      <c r="N18" s="12">
        <v>85.51</v>
      </c>
      <c r="O18" s="12">
        <v>87.95</v>
      </c>
      <c r="P18" s="12">
        <v>75.040000000000006</v>
      </c>
      <c r="Q18" s="12">
        <v>80.790000000000006</v>
      </c>
      <c r="R18" s="12">
        <v>93.09</v>
      </c>
      <c r="S18" s="12">
        <v>75.650000000000006</v>
      </c>
      <c r="T18" s="12">
        <v>77.39</v>
      </c>
      <c r="U18" s="12">
        <v>75.41</v>
      </c>
      <c r="V18" s="85">
        <v>82.34</v>
      </c>
      <c r="W18" s="85">
        <v>83.29</v>
      </c>
      <c r="X18" s="85">
        <v>70.14</v>
      </c>
      <c r="Y18" s="85">
        <v>91.112286734558921</v>
      </c>
      <c r="Z18" s="85">
        <v>53.445311466737202</v>
      </c>
      <c r="AA18" s="85">
        <v>53.326568148664933</v>
      </c>
      <c r="AB18" s="85">
        <v>22.210946914441553</v>
      </c>
      <c r="AC18" s="85">
        <v>18.762860082304528</v>
      </c>
      <c r="AD18" s="85">
        <v>17.878291545924153</v>
      </c>
      <c r="AE18" s="85">
        <v>36.19944034596795</v>
      </c>
      <c r="AF18" s="85">
        <v>41.904263667277007</v>
      </c>
    </row>
    <row r="19" spans="1:32" ht="15.75" x14ac:dyDescent="0.3">
      <c r="A19" s="9" t="s">
        <v>23</v>
      </c>
      <c r="B19" s="10">
        <v>112.67</v>
      </c>
      <c r="C19" s="10">
        <v>111.67</v>
      </c>
      <c r="D19" s="10">
        <v>113</v>
      </c>
      <c r="E19" s="10">
        <v>117.33</v>
      </c>
      <c r="F19" s="62">
        <f t="shared" si="0"/>
        <v>100</v>
      </c>
      <c r="G19" s="11">
        <v>210.33</v>
      </c>
      <c r="H19" s="11">
        <v>111</v>
      </c>
      <c r="I19" s="11">
        <v>112.67</v>
      </c>
      <c r="J19" s="11">
        <v>111.67</v>
      </c>
      <c r="K19" s="69">
        <v>113</v>
      </c>
      <c r="L19" s="11">
        <v>109.67</v>
      </c>
      <c r="M19" s="11">
        <v>92.33</v>
      </c>
      <c r="N19" s="12">
        <v>98.67</v>
      </c>
      <c r="O19" s="70">
        <v>96</v>
      </c>
      <c r="P19" s="70">
        <v>88</v>
      </c>
      <c r="Q19" s="70">
        <v>96</v>
      </c>
      <c r="R19" s="12">
        <v>117.33</v>
      </c>
      <c r="S19" s="12">
        <v>92.67</v>
      </c>
      <c r="T19" s="70">
        <v>96</v>
      </c>
      <c r="U19" s="12">
        <v>97.33</v>
      </c>
      <c r="V19" s="85">
        <v>103.21</v>
      </c>
      <c r="W19" s="85">
        <v>104.64</v>
      </c>
      <c r="X19" s="101">
        <v>83</v>
      </c>
      <c r="Y19" s="85">
        <v>92.982456140350877</v>
      </c>
      <c r="Z19" s="85">
        <v>77.502579979360164</v>
      </c>
      <c r="AA19" s="85">
        <v>85.638297872340431</v>
      </c>
      <c r="AB19" s="85">
        <v>47.872340425531917</v>
      </c>
      <c r="AC19" s="85">
        <v>45.454545454545453</v>
      </c>
      <c r="AD19" s="85">
        <v>30.659025787965614</v>
      </c>
      <c r="AE19" s="85">
        <v>117.69662921348313</v>
      </c>
      <c r="AF19" s="85">
        <v>75.54945054945054</v>
      </c>
    </row>
    <row r="20" spans="1:32" ht="15.75" x14ac:dyDescent="0.3">
      <c r="A20" s="9" t="s">
        <v>24</v>
      </c>
      <c r="B20" s="10">
        <v>69.38</v>
      </c>
      <c r="C20" s="10">
        <v>84.19</v>
      </c>
      <c r="D20" s="10">
        <v>75.7</v>
      </c>
      <c r="E20" s="10">
        <v>75.52</v>
      </c>
      <c r="F20" s="62">
        <f t="shared" si="0"/>
        <v>0</v>
      </c>
      <c r="G20" s="11">
        <v>53.48</v>
      </c>
      <c r="H20" s="11">
        <v>74.62</v>
      </c>
      <c r="I20" s="11">
        <v>69.38</v>
      </c>
      <c r="J20" s="11">
        <v>84.19</v>
      </c>
      <c r="K20" s="11">
        <v>75.7</v>
      </c>
      <c r="L20" s="11">
        <v>71.91</v>
      </c>
      <c r="M20" s="11">
        <v>49.14</v>
      </c>
      <c r="N20" s="12">
        <v>70.55</v>
      </c>
      <c r="O20" s="12">
        <v>69.290000000000006</v>
      </c>
      <c r="P20" s="12">
        <v>63.69</v>
      </c>
      <c r="Q20" s="12">
        <v>56.28</v>
      </c>
      <c r="R20" s="12">
        <v>75.52</v>
      </c>
      <c r="S20" s="12">
        <v>60.34</v>
      </c>
      <c r="T20" s="12">
        <v>62.51</v>
      </c>
      <c r="U20" s="12">
        <v>62.6</v>
      </c>
      <c r="V20" s="85">
        <v>66.97</v>
      </c>
      <c r="W20" s="85">
        <v>68.39</v>
      </c>
      <c r="X20" s="85">
        <v>53.93</v>
      </c>
      <c r="Y20" s="85">
        <v>73.77662636729994</v>
      </c>
      <c r="Z20" s="85">
        <v>37.104202648244097</v>
      </c>
      <c r="AA20" s="85">
        <v>38.651591289782246</v>
      </c>
      <c r="AB20" s="85">
        <v>16.499162479061976</v>
      </c>
      <c r="AC20" s="85">
        <v>13.947590870667796</v>
      </c>
      <c r="AD20" s="85">
        <v>12.396006655574043</v>
      </c>
      <c r="AE20" s="85">
        <v>49.663865546218489</v>
      </c>
      <c r="AF20" s="85">
        <v>28.78133102852204</v>
      </c>
    </row>
    <row r="21" spans="1:32" ht="15.75" customHeight="1" x14ac:dyDescent="0.3">
      <c r="A21" s="9" t="s">
        <v>25</v>
      </c>
      <c r="B21" s="10">
        <v>69.599999999999994</v>
      </c>
      <c r="C21" s="10">
        <v>79.010000000000005</v>
      </c>
      <c r="D21" s="10">
        <v>69.95</v>
      </c>
      <c r="E21" s="10">
        <v>81.42</v>
      </c>
      <c r="F21" s="62">
        <f t="shared" si="0"/>
        <v>0</v>
      </c>
      <c r="G21" s="11">
        <v>99.6</v>
      </c>
      <c r="H21" s="11">
        <v>77.66</v>
      </c>
      <c r="I21" s="11">
        <v>69.599999999999994</v>
      </c>
      <c r="J21" s="11">
        <v>79.010000000000005</v>
      </c>
      <c r="K21" s="11">
        <v>69.95</v>
      </c>
      <c r="L21" s="11">
        <v>67.95</v>
      </c>
      <c r="M21" s="11">
        <v>54.86</v>
      </c>
      <c r="N21" s="12">
        <v>75.510000000000005</v>
      </c>
      <c r="O21" s="12">
        <v>73.13</v>
      </c>
      <c r="P21" s="12">
        <v>63.36</v>
      </c>
      <c r="Q21" s="12">
        <v>64.239999999999995</v>
      </c>
      <c r="R21" s="12">
        <v>81.42</v>
      </c>
      <c r="S21" s="12">
        <v>64.540000000000006</v>
      </c>
      <c r="T21" s="12">
        <v>66.680000000000007</v>
      </c>
      <c r="U21" s="12">
        <v>61.48</v>
      </c>
      <c r="V21" s="85">
        <v>55.13</v>
      </c>
      <c r="W21" s="85">
        <v>56.65</v>
      </c>
      <c r="X21" s="85">
        <v>47.28</v>
      </c>
      <c r="Y21" s="85">
        <v>83.574578469520105</v>
      </c>
      <c r="Z21" s="85">
        <v>57.77950713359273</v>
      </c>
      <c r="AA21" s="85">
        <v>53.600709062707729</v>
      </c>
      <c r="AB21" s="85">
        <v>21.59686830637418</v>
      </c>
      <c r="AC21" s="85">
        <v>20.905763952424518</v>
      </c>
      <c r="AD21" s="85">
        <v>15.834947117533144</v>
      </c>
      <c r="AE21" s="85">
        <v>46.706231454005938</v>
      </c>
      <c r="AF21" s="85">
        <v>40.059790732436475</v>
      </c>
    </row>
    <row r="22" spans="1:32" ht="15.75" customHeight="1" thickBot="1" x14ac:dyDescent="0.35">
      <c r="A22" s="49" t="s">
        <v>26</v>
      </c>
      <c r="B22" s="50">
        <v>108.54</v>
      </c>
      <c r="C22" s="50">
        <v>113.14</v>
      </c>
      <c r="D22" s="50">
        <v>108.54</v>
      </c>
      <c r="E22" s="50">
        <v>109.32</v>
      </c>
      <c r="F22" s="66">
        <f t="shared" si="0"/>
        <v>100</v>
      </c>
      <c r="G22" s="45">
        <v>223.16</v>
      </c>
      <c r="H22" s="45">
        <v>109.2</v>
      </c>
      <c r="I22" s="45">
        <v>108.54</v>
      </c>
      <c r="J22" s="45">
        <v>113.14</v>
      </c>
      <c r="K22" s="45">
        <v>108.54</v>
      </c>
      <c r="L22" s="45">
        <v>107.97</v>
      </c>
      <c r="M22" s="45">
        <v>89.31</v>
      </c>
      <c r="N22" s="12">
        <v>105.79</v>
      </c>
      <c r="O22" s="12">
        <v>100.92</v>
      </c>
      <c r="P22" s="12">
        <v>86.31</v>
      </c>
      <c r="Q22" s="12">
        <v>86.43</v>
      </c>
      <c r="R22" s="12">
        <v>109.32</v>
      </c>
      <c r="S22" s="12">
        <v>101.92</v>
      </c>
      <c r="T22" s="12">
        <v>101.12</v>
      </c>
      <c r="U22" s="12">
        <v>93.52</v>
      </c>
      <c r="V22" s="88">
        <v>89.21</v>
      </c>
      <c r="W22" s="88">
        <v>99.87</v>
      </c>
      <c r="X22" s="88">
        <v>92.03</v>
      </c>
      <c r="Y22" s="88">
        <v>82.101501072194424</v>
      </c>
      <c r="Z22" s="88">
        <v>64.85346676197284</v>
      </c>
      <c r="AA22" s="88">
        <v>65.234613040828762</v>
      </c>
      <c r="AB22" s="88">
        <v>34.938045906967297</v>
      </c>
      <c r="AC22" s="85">
        <v>50.58127245825407</v>
      </c>
      <c r="AD22" s="85">
        <v>32.05966489579076</v>
      </c>
      <c r="AE22" s="85">
        <v>72.271624898949071</v>
      </c>
      <c r="AF22" s="85">
        <v>58.785425101214571</v>
      </c>
    </row>
    <row r="23" spans="1:32" ht="18" customHeight="1" thickBot="1" x14ac:dyDescent="0.35">
      <c r="A23" s="48" t="s">
        <v>71</v>
      </c>
      <c r="B23" s="46">
        <v>74.22</v>
      </c>
      <c r="C23" s="46">
        <v>75.98</v>
      </c>
      <c r="D23" s="46">
        <v>73.66</v>
      </c>
      <c r="E23" s="46">
        <v>76.650000000000006</v>
      </c>
      <c r="F23" s="67">
        <f t="shared" si="0"/>
        <v>0</v>
      </c>
      <c r="G23" s="51" t="s">
        <v>119</v>
      </c>
      <c r="H23" s="51">
        <v>74.739999999999995</v>
      </c>
      <c r="I23" s="51">
        <v>74.22</v>
      </c>
      <c r="J23" s="51">
        <v>75.98</v>
      </c>
      <c r="K23" s="51">
        <v>73.66</v>
      </c>
      <c r="L23" s="51">
        <v>73.290000000000006</v>
      </c>
      <c r="M23" s="56">
        <v>64.540000000000006</v>
      </c>
      <c r="N23" s="52">
        <v>72.61</v>
      </c>
      <c r="O23" s="52">
        <v>73.7</v>
      </c>
      <c r="P23" s="52">
        <v>71.27</v>
      </c>
      <c r="Q23" s="52">
        <v>67.52</v>
      </c>
      <c r="R23" s="52">
        <v>76.650000000000006</v>
      </c>
      <c r="S23" s="52">
        <v>71.400000000000006</v>
      </c>
      <c r="T23" s="52">
        <v>67.08</v>
      </c>
      <c r="U23" s="52">
        <v>67.760000000000005</v>
      </c>
      <c r="V23" s="47">
        <v>69.040000000000006</v>
      </c>
      <c r="W23" s="47">
        <v>72.11</v>
      </c>
      <c r="X23" s="81">
        <v>62.03</v>
      </c>
      <c r="Y23" s="47">
        <v>84.172743494270421</v>
      </c>
      <c r="Z23" s="47">
        <v>55.255639330397202</v>
      </c>
      <c r="AA23" s="47">
        <v>54.334678909935086</v>
      </c>
      <c r="AB23" s="47">
        <v>25.400346005411876</v>
      </c>
      <c r="AC23" s="78">
        <v>27.759774675187014</v>
      </c>
      <c r="AD23" s="78">
        <v>20.766337982292498</v>
      </c>
      <c r="AE23" s="78">
        <v>51.263366805888801</v>
      </c>
      <c r="AF23" s="78">
        <v>45.356176735798016</v>
      </c>
    </row>
    <row r="24" spans="1:32" ht="15.75" customHeight="1" x14ac:dyDescent="0.3">
      <c r="A24" s="35"/>
      <c r="B24" s="22"/>
      <c r="C24" s="22"/>
      <c r="D24" s="22"/>
      <c r="E24" s="22"/>
      <c r="F24" s="23"/>
      <c r="G24" s="24"/>
      <c r="H24" s="24"/>
      <c r="I24" s="24"/>
      <c r="J24" s="24"/>
      <c r="K24" s="24"/>
      <c r="L24" s="24"/>
      <c r="M24" s="24"/>
      <c r="N24" s="25"/>
      <c r="O24" s="25"/>
      <c r="P24" s="25"/>
      <c r="Q24" s="25"/>
      <c r="R24" s="25"/>
      <c r="S24" s="25"/>
      <c r="T24" s="25"/>
      <c r="U24" s="25"/>
      <c r="V24" s="26"/>
      <c r="W24" s="26"/>
      <c r="X24" s="26"/>
      <c r="Y24" s="26"/>
      <c r="Z24" s="26"/>
      <c r="AA24" s="26"/>
      <c r="AB24" s="26"/>
      <c r="AC24" s="27"/>
      <c r="AD24" s="27"/>
      <c r="AE24" s="27"/>
      <c r="AF24" s="27"/>
    </row>
    <row r="25" spans="1:32" ht="15.75" customHeight="1" x14ac:dyDescent="0.25">
      <c r="A25" s="28" t="s">
        <v>72</v>
      </c>
      <c r="E25" s="29"/>
      <c r="O25" s="36"/>
      <c r="P25" s="1"/>
      <c r="Q25" s="1"/>
      <c r="R25" s="1"/>
      <c r="S25" s="1"/>
      <c r="T25" s="1"/>
      <c r="U25" s="1"/>
      <c r="V25" s="36"/>
    </row>
    <row r="26" spans="1:32" ht="15.75" customHeight="1" x14ac:dyDescent="0.3">
      <c r="A26" s="30" t="s">
        <v>120</v>
      </c>
      <c r="O26" s="36"/>
      <c r="P26" s="1"/>
      <c r="Q26" s="1"/>
      <c r="R26" s="1"/>
      <c r="S26" s="1"/>
      <c r="T26" s="1"/>
      <c r="U26" s="1"/>
      <c r="V26" s="36"/>
    </row>
    <row r="27" spans="1:32" ht="15.75" customHeight="1" x14ac:dyDescent="0.25">
      <c r="C27" s="29"/>
      <c r="D27" s="29"/>
      <c r="O27" s="36"/>
      <c r="P27" s="1"/>
      <c r="Q27" s="1"/>
      <c r="R27" s="1"/>
      <c r="S27" s="1"/>
      <c r="T27" s="1"/>
      <c r="U27" s="1"/>
      <c r="V27" s="36"/>
    </row>
    <row r="28" spans="1:32" ht="15.75" customHeight="1" x14ac:dyDescent="0.3">
      <c r="A28" s="31" t="s">
        <v>73</v>
      </c>
      <c r="O28" s="36"/>
      <c r="P28" s="1"/>
      <c r="Q28" s="1"/>
      <c r="R28" s="1"/>
      <c r="S28" s="1"/>
      <c r="T28" s="1"/>
      <c r="U28" s="1"/>
      <c r="V28" s="36"/>
    </row>
    <row r="29" spans="1:32" ht="15.75" customHeight="1" x14ac:dyDescent="0.3">
      <c r="A29" s="32" t="s">
        <v>74</v>
      </c>
      <c r="B29" s="32"/>
      <c r="O29" s="36"/>
      <c r="P29" s="1"/>
      <c r="Q29" s="1"/>
      <c r="R29" s="1"/>
      <c r="S29" s="1"/>
      <c r="T29" s="1"/>
      <c r="U29" s="1"/>
      <c r="V29" s="36"/>
    </row>
    <row r="30" spans="1:32" ht="15.75" customHeight="1" x14ac:dyDescent="0.25">
      <c r="O30" s="36"/>
      <c r="P30" s="1"/>
      <c r="Q30" s="1"/>
      <c r="R30" s="1"/>
      <c r="S30" s="1"/>
      <c r="T30" s="1"/>
      <c r="U30" s="1"/>
      <c r="V30" s="36"/>
    </row>
    <row r="31" spans="1:32" ht="15.75" customHeight="1" x14ac:dyDescent="0.25">
      <c r="O31" s="36"/>
      <c r="P31" s="1"/>
      <c r="Q31" s="1"/>
      <c r="R31" s="1"/>
      <c r="S31" s="1"/>
      <c r="T31" s="1"/>
      <c r="U31" s="1"/>
      <c r="V31" s="36"/>
    </row>
    <row r="32" spans="1:32" ht="15.75" customHeight="1" x14ac:dyDescent="0.25">
      <c r="O32" s="36"/>
      <c r="P32" s="1"/>
      <c r="Q32" s="1"/>
      <c r="R32" s="1"/>
      <c r="S32" s="1"/>
      <c r="T32" s="1"/>
      <c r="U32" s="1"/>
      <c r="V32" s="36"/>
    </row>
    <row r="33" spans="15:22" x14ac:dyDescent="0.25">
      <c r="O33" s="36"/>
      <c r="P33" s="1"/>
      <c r="Q33" s="1"/>
      <c r="R33" s="1"/>
      <c r="S33" s="1"/>
      <c r="T33" s="1"/>
      <c r="U33" s="1"/>
      <c r="V33" s="36"/>
    </row>
    <row r="34" spans="15:22" x14ac:dyDescent="0.25">
      <c r="O34" s="36"/>
      <c r="P34" s="1"/>
      <c r="Q34" s="1"/>
      <c r="R34" s="1"/>
      <c r="S34" s="1"/>
      <c r="T34" s="1"/>
      <c r="U34" s="1"/>
      <c r="V34" s="36"/>
    </row>
    <row r="35" spans="15:22" x14ac:dyDescent="0.25">
      <c r="O35" s="36"/>
      <c r="P35" s="1"/>
      <c r="Q35" s="1"/>
      <c r="R35" s="1"/>
      <c r="S35" s="1"/>
      <c r="T35" s="1"/>
      <c r="U35" s="1"/>
      <c r="V35" s="36"/>
    </row>
    <row r="36" spans="15:22" x14ac:dyDescent="0.25">
      <c r="O36" s="36"/>
      <c r="P36" s="1"/>
      <c r="Q36" s="1"/>
      <c r="R36" s="1"/>
      <c r="S36" s="1"/>
      <c r="T36" s="1"/>
      <c r="U36" s="1"/>
      <c r="V36" s="36"/>
    </row>
    <row r="37" spans="15:22" x14ac:dyDescent="0.25">
      <c r="O37" s="36"/>
      <c r="P37" s="1"/>
      <c r="Q37" s="1"/>
      <c r="R37" s="1"/>
      <c r="S37" s="1"/>
      <c r="T37" s="1"/>
      <c r="U37" s="1"/>
      <c r="V37" s="36"/>
    </row>
    <row r="38" spans="15:22" x14ac:dyDescent="0.25">
      <c r="O38" s="36"/>
      <c r="P38" s="1"/>
      <c r="Q38" s="1"/>
      <c r="R38" s="1"/>
      <c r="S38" s="1"/>
      <c r="T38" s="1"/>
      <c r="U38" s="1"/>
      <c r="V38" s="36"/>
    </row>
    <row r="39" spans="15:22" x14ac:dyDescent="0.25">
      <c r="O39" s="36"/>
      <c r="P39" s="1"/>
      <c r="Q39" s="1"/>
      <c r="R39" s="1"/>
      <c r="S39" s="1"/>
      <c r="T39" s="1"/>
      <c r="U39" s="1"/>
      <c r="V39" s="36"/>
    </row>
    <row r="40" spans="15:22" x14ac:dyDescent="0.25">
      <c r="O40" s="36"/>
      <c r="P40" s="1"/>
      <c r="Q40" s="1"/>
      <c r="R40" s="1"/>
      <c r="S40" s="1"/>
      <c r="T40" s="1"/>
      <c r="U40" s="1"/>
      <c r="V40" s="36"/>
    </row>
    <row r="41" spans="15:22" x14ac:dyDescent="0.25">
      <c r="O41" s="36"/>
      <c r="P41" s="1"/>
      <c r="Q41" s="1"/>
      <c r="R41" s="1"/>
      <c r="S41" s="1"/>
      <c r="T41" s="1"/>
      <c r="U41" s="1"/>
      <c r="V41" s="36"/>
    </row>
  </sheetData>
  <mergeCells count="6">
    <mergeCell ref="AE1:AF1"/>
    <mergeCell ref="A1:A2"/>
    <mergeCell ref="B1:F1"/>
    <mergeCell ref="G1:M1"/>
    <mergeCell ref="N1:U1"/>
    <mergeCell ref="V1:AD1"/>
  </mergeCells>
  <hyperlinks>
    <hyperlink ref="A25" r:id="rId1" display="Fonte: Programa Nacional de Imunizações"/>
  </hyperlink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2"/>
  <sheetViews>
    <sheetView zoomScale="90" zoomScaleNormal="90" workbookViewId="0">
      <pane xSplit="1" topLeftCell="B1" activePane="topRight" state="frozen"/>
      <selection pane="topRight" activeCell="A21" sqref="A21"/>
    </sheetView>
  </sheetViews>
  <sheetFormatPr defaultColWidth="14.42578125" defaultRowHeight="15" x14ac:dyDescent="0.25"/>
  <cols>
    <col min="1" max="1" width="23.42578125" style="4" customWidth="1"/>
    <col min="2" max="2" width="8.7109375" style="4" customWidth="1"/>
    <col min="3" max="3" width="13.85546875" style="4" customWidth="1"/>
    <col min="4" max="4" width="12" style="4" customWidth="1"/>
    <col min="5" max="5" width="11.140625" style="4" customWidth="1"/>
    <col min="6" max="6" width="18.85546875" style="4" customWidth="1"/>
    <col min="7" max="7" width="8.7109375" style="4" customWidth="1"/>
    <col min="8" max="8" width="10.85546875" style="4" customWidth="1"/>
    <col min="9" max="9" width="8.7109375" style="4" customWidth="1"/>
    <col min="10" max="10" width="14.140625" style="4" customWidth="1"/>
    <col min="11" max="11" width="11.5703125" style="4" customWidth="1"/>
    <col min="12" max="12" width="12.5703125" style="4" customWidth="1"/>
    <col min="13" max="14" width="8.7109375" style="4" customWidth="1"/>
    <col min="15" max="15" width="14" style="4" customWidth="1"/>
    <col min="16" max="16" width="12.28515625" style="4" customWidth="1"/>
    <col min="17" max="17" width="12.140625" style="4" customWidth="1"/>
    <col min="18" max="19" width="8.7109375" style="4" customWidth="1"/>
    <col min="20" max="20" width="9.85546875" style="4" customWidth="1"/>
    <col min="21" max="21" width="12.7109375" style="4" customWidth="1"/>
    <col min="22" max="22" width="11" style="4" customWidth="1"/>
    <col min="23" max="23" width="12.42578125" style="4" customWidth="1"/>
    <col min="24" max="24" width="10.28515625" style="4" customWidth="1"/>
    <col min="25" max="26" width="13.5703125" style="4" customWidth="1"/>
    <col min="27" max="27" width="13.7109375" style="4" customWidth="1"/>
    <col min="28" max="28" width="13.140625" style="4" customWidth="1"/>
    <col min="29" max="29" width="13.5703125" style="4" customWidth="1"/>
    <col min="30" max="32" width="13.28515625" style="4" customWidth="1"/>
    <col min="33" max="16384" width="14.42578125" style="4"/>
  </cols>
  <sheetData>
    <row r="1" spans="1:32" ht="27" customHeight="1" x14ac:dyDescent="0.25">
      <c r="A1" s="95" t="s">
        <v>0</v>
      </c>
      <c r="B1" s="97" t="s">
        <v>45</v>
      </c>
      <c r="C1" s="94"/>
      <c r="D1" s="94"/>
      <c r="E1" s="94"/>
      <c r="F1" s="94"/>
      <c r="G1" s="98" t="s">
        <v>75</v>
      </c>
      <c r="H1" s="94"/>
      <c r="I1" s="94"/>
      <c r="J1" s="94"/>
      <c r="K1" s="94"/>
      <c r="L1" s="94"/>
      <c r="M1" s="94"/>
      <c r="N1" s="99" t="s">
        <v>47</v>
      </c>
      <c r="O1" s="94"/>
      <c r="P1" s="94"/>
      <c r="Q1" s="94"/>
      <c r="R1" s="94"/>
      <c r="S1" s="94"/>
      <c r="T1" s="94"/>
      <c r="U1" s="94"/>
      <c r="V1" s="93" t="s">
        <v>48</v>
      </c>
      <c r="W1" s="94"/>
      <c r="X1" s="94"/>
      <c r="Y1" s="94"/>
      <c r="Z1" s="94"/>
      <c r="AA1" s="94"/>
      <c r="AB1" s="94"/>
      <c r="AC1" s="94"/>
      <c r="AD1" s="94"/>
      <c r="AE1" s="93"/>
      <c r="AF1" s="94"/>
    </row>
    <row r="2" spans="1:32" ht="75.75" customHeight="1" thickBot="1" x14ac:dyDescent="0.3">
      <c r="A2" s="96"/>
      <c r="B2" s="5" t="s">
        <v>2</v>
      </c>
      <c r="C2" s="5" t="s">
        <v>49</v>
      </c>
      <c r="D2" s="5" t="s">
        <v>50</v>
      </c>
      <c r="E2" s="5" t="s">
        <v>51</v>
      </c>
      <c r="F2" s="5" t="s">
        <v>52</v>
      </c>
      <c r="G2" s="6" t="s">
        <v>4</v>
      </c>
      <c r="H2" s="6" t="s">
        <v>1</v>
      </c>
      <c r="I2" s="6" t="s">
        <v>2</v>
      </c>
      <c r="J2" s="6" t="s">
        <v>49</v>
      </c>
      <c r="K2" s="6" t="s">
        <v>50</v>
      </c>
      <c r="L2" s="6" t="s">
        <v>53</v>
      </c>
      <c r="M2" s="6" t="s">
        <v>5</v>
      </c>
      <c r="N2" s="7" t="s">
        <v>6</v>
      </c>
      <c r="O2" s="7" t="s">
        <v>54</v>
      </c>
      <c r="P2" s="7" t="s">
        <v>55</v>
      </c>
      <c r="Q2" s="7" t="s">
        <v>56</v>
      </c>
      <c r="R2" s="7" t="s">
        <v>3</v>
      </c>
      <c r="S2" s="7" t="s">
        <v>57</v>
      </c>
      <c r="T2" s="7" t="s">
        <v>58</v>
      </c>
      <c r="U2" s="7" t="s">
        <v>59</v>
      </c>
      <c r="V2" s="8" t="s">
        <v>60</v>
      </c>
      <c r="W2" s="8" t="s">
        <v>76</v>
      </c>
      <c r="X2" s="8" t="s">
        <v>62</v>
      </c>
      <c r="Y2" s="8" t="s">
        <v>63</v>
      </c>
      <c r="Z2" s="8" t="s">
        <v>64</v>
      </c>
      <c r="AA2" s="8" t="s">
        <v>65</v>
      </c>
      <c r="AB2" s="8" t="s">
        <v>66</v>
      </c>
      <c r="AC2" s="8" t="s">
        <v>67</v>
      </c>
      <c r="AD2" s="8" t="s">
        <v>68</v>
      </c>
      <c r="AE2" s="8" t="s">
        <v>69</v>
      </c>
      <c r="AF2" s="8" t="s">
        <v>70</v>
      </c>
    </row>
    <row r="3" spans="1:32" ht="16.5" customHeight="1" thickTop="1" x14ac:dyDescent="0.3">
      <c r="A3" s="33" t="s">
        <v>77</v>
      </c>
      <c r="B3" s="10">
        <v>99.37</v>
      </c>
      <c r="C3" s="68">
        <v>100</v>
      </c>
      <c r="D3" s="10">
        <v>98.11</v>
      </c>
      <c r="E3" s="10">
        <v>105.03</v>
      </c>
      <c r="F3" s="62">
        <f t="shared" ref="F3:F17" si="0">(COUNTIFS(B3:E3,"&gt;=95")/4*100)</f>
        <v>100</v>
      </c>
      <c r="G3" s="11">
        <v>91.19</v>
      </c>
      <c r="H3" s="11">
        <v>96.23</v>
      </c>
      <c r="I3" s="11">
        <v>99.37</v>
      </c>
      <c r="J3" s="69">
        <v>100</v>
      </c>
      <c r="K3" s="11">
        <v>98.11</v>
      </c>
      <c r="L3" s="11">
        <v>108.81</v>
      </c>
      <c r="M3" s="11">
        <v>77.36</v>
      </c>
      <c r="N3" s="12">
        <v>94.97</v>
      </c>
      <c r="O3" s="12">
        <v>103.14</v>
      </c>
      <c r="P3" s="12">
        <v>106.29</v>
      </c>
      <c r="Q3" s="12">
        <v>72.33</v>
      </c>
      <c r="R3" s="12">
        <v>105.03</v>
      </c>
      <c r="S3" s="12">
        <v>89.31</v>
      </c>
      <c r="T3" s="12">
        <v>95.6</v>
      </c>
      <c r="U3" s="12">
        <v>88.68</v>
      </c>
      <c r="V3" s="13">
        <v>93.67</v>
      </c>
      <c r="W3" s="13">
        <v>93.04</v>
      </c>
      <c r="X3" s="82">
        <v>67.92</v>
      </c>
      <c r="Y3" s="90">
        <v>75.808936825885979</v>
      </c>
      <c r="Z3" s="90">
        <v>64.098613251155626</v>
      </c>
      <c r="AA3" s="90">
        <v>61.983471074380169</v>
      </c>
      <c r="AB3" s="90">
        <v>35.950413223140501</v>
      </c>
      <c r="AC3" s="90">
        <v>27.43362831858407</v>
      </c>
      <c r="AD3" s="90">
        <v>29.914529914529915</v>
      </c>
      <c r="AE3" s="90">
        <v>93.670886075949369</v>
      </c>
      <c r="AF3" s="90">
        <v>61.802575107296143</v>
      </c>
    </row>
    <row r="4" spans="1:32" ht="16.5" customHeight="1" x14ac:dyDescent="0.3">
      <c r="A4" s="37" t="s">
        <v>78</v>
      </c>
      <c r="B4" s="10">
        <v>77.430000000000007</v>
      </c>
      <c r="C4" s="68">
        <v>79</v>
      </c>
      <c r="D4" s="10">
        <v>75.86</v>
      </c>
      <c r="E4" s="68">
        <v>85</v>
      </c>
      <c r="F4" s="62">
        <f t="shared" si="0"/>
        <v>0</v>
      </c>
      <c r="G4" s="11">
        <v>61.57</v>
      </c>
      <c r="H4" s="11">
        <v>76.86</v>
      </c>
      <c r="I4" s="11">
        <v>77.430000000000007</v>
      </c>
      <c r="J4" s="69">
        <v>79</v>
      </c>
      <c r="K4" s="11">
        <v>75.86</v>
      </c>
      <c r="L4" s="11">
        <v>76.709999999999994</v>
      </c>
      <c r="M4" s="11">
        <v>69.14</v>
      </c>
      <c r="N4" s="12">
        <v>77.290000000000006</v>
      </c>
      <c r="O4" s="12">
        <v>79.14</v>
      </c>
      <c r="P4" s="12">
        <v>73.569999999999993</v>
      </c>
      <c r="Q4" s="12">
        <v>72.709999999999994</v>
      </c>
      <c r="R4" s="70">
        <v>85</v>
      </c>
      <c r="S4" s="12">
        <v>67.86</v>
      </c>
      <c r="T4" s="12">
        <v>74.709999999999994</v>
      </c>
      <c r="U4" s="12">
        <v>73.430000000000007</v>
      </c>
      <c r="V4" s="13">
        <v>80.11</v>
      </c>
      <c r="W4" s="13">
        <v>82.1</v>
      </c>
      <c r="X4" s="82">
        <v>55.14</v>
      </c>
      <c r="Y4" s="90">
        <v>81.342592592592595</v>
      </c>
      <c r="Z4" s="90">
        <v>71.111111111111114</v>
      </c>
      <c r="AA4" s="90">
        <v>56.607495069033533</v>
      </c>
      <c r="AB4" s="90">
        <v>20.841551610782378</v>
      </c>
      <c r="AC4" s="90">
        <v>35.935397039030953</v>
      </c>
      <c r="AD4" s="90">
        <v>20.784313725490197</v>
      </c>
      <c r="AE4" s="90">
        <v>76.152832674571798</v>
      </c>
      <c r="AF4" s="90">
        <v>59.455782312925166</v>
      </c>
    </row>
    <row r="5" spans="1:32" ht="16.5" customHeight="1" x14ac:dyDescent="0.3">
      <c r="A5" s="9" t="s">
        <v>79</v>
      </c>
      <c r="B5" s="10">
        <v>104.35</v>
      </c>
      <c r="C5" s="10">
        <v>105.98</v>
      </c>
      <c r="D5" s="10">
        <v>106.52</v>
      </c>
      <c r="E5" s="10">
        <v>111.41</v>
      </c>
      <c r="F5" s="62">
        <f t="shared" si="0"/>
        <v>100</v>
      </c>
      <c r="G5" s="11">
        <v>93.48</v>
      </c>
      <c r="H5" s="11">
        <v>106.52</v>
      </c>
      <c r="I5" s="11">
        <v>104.35</v>
      </c>
      <c r="J5" s="11">
        <v>105.98</v>
      </c>
      <c r="K5" s="11">
        <v>106.52</v>
      </c>
      <c r="L5" s="11">
        <v>103.26</v>
      </c>
      <c r="M5" s="11">
        <v>95.65</v>
      </c>
      <c r="N5" s="12">
        <v>107.61</v>
      </c>
      <c r="O5" s="12">
        <v>105.98</v>
      </c>
      <c r="P5" s="12">
        <v>107.07</v>
      </c>
      <c r="Q5" s="12">
        <v>96.2</v>
      </c>
      <c r="R5" s="12">
        <v>111.41</v>
      </c>
      <c r="S5" s="12">
        <v>96.74</v>
      </c>
      <c r="T5" s="12">
        <v>92.39</v>
      </c>
      <c r="U5" s="12">
        <v>107.61</v>
      </c>
      <c r="V5" s="13">
        <v>72.73</v>
      </c>
      <c r="W5" s="13">
        <v>71.86</v>
      </c>
      <c r="X5" s="82">
        <v>88.04</v>
      </c>
      <c r="Y5" s="90">
        <v>91.119691119691112</v>
      </c>
      <c r="Z5" s="90">
        <v>72.715572715572719</v>
      </c>
      <c r="AA5" s="90">
        <v>62.275449101796411</v>
      </c>
      <c r="AB5" s="90">
        <v>32.534930139720558</v>
      </c>
      <c r="AC5" s="90">
        <v>54.36507936507936</v>
      </c>
      <c r="AD5" s="90">
        <v>37.944664031620547</v>
      </c>
      <c r="AE5" s="90">
        <v>59.302325581395351</v>
      </c>
      <c r="AF5" s="90">
        <v>43.39622641509434</v>
      </c>
    </row>
    <row r="6" spans="1:32" ht="16.5" customHeight="1" x14ac:dyDescent="0.3">
      <c r="A6" s="9" t="s">
        <v>80</v>
      </c>
      <c r="B6" s="10">
        <v>106.23</v>
      </c>
      <c r="C6" s="10">
        <v>111.72</v>
      </c>
      <c r="D6" s="10">
        <v>74.56</v>
      </c>
      <c r="E6" s="10">
        <v>120.2</v>
      </c>
      <c r="F6" s="62">
        <f t="shared" si="0"/>
        <v>75</v>
      </c>
      <c r="G6" s="11">
        <v>128.18</v>
      </c>
      <c r="H6" s="11">
        <v>108.48</v>
      </c>
      <c r="I6" s="11">
        <v>106.23</v>
      </c>
      <c r="J6" s="11">
        <v>111.72</v>
      </c>
      <c r="K6" s="11">
        <v>74.56</v>
      </c>
      <c r="L6" s="11">
        <v>106.98</v>
      </c>
      <c r="M6" s="11">
        <v>66.83</v>
      </c>
      <c r="N6" s="12">
        <v>112.72</v>
      </c>
      <c r="O6" s="12">
        <v>111.47</v>
      </c>
      <c r="P6" s="12">
        <v>95.51</v>
      </c>
      <c r="Q6" s="12">
        <v>115.46</v>
      </c>
      <c r="R6" s="12">
        <v>120.2</v>
      </c>
      <c r="S6" s="12">
        <v>31.92</v>
      </c>
      <c r="T6" s="12">
        <v>98.75</v>
      </c>
      <c r="U6" s="12">
        <v>84.29</v>
      </c>
      <c r="V6" s="13">
        <v>76.790000000000006</v>
      </c>
      <c r="W6" s="13">
        <v>64.349999999999994</v>
      </c>
      <c r="X6" s="82">
        <v>28.68</v>
      </c>
      <c r="Y6" s="90">
        <v>89.440639269406404</v>
      </c>
      <c r="Z6" s="90">
        <v>46.118721461187214</v>
      </c>
      <c r="AA6" s="90">
        <v>35.601265822784811</v>
      </c>
      <c r="AB6" s="90">
        <v>15.031645569620252</v>
      </c>
      <c r="AC6" s="90">
        <v>8.2236842105263168</v>
      </c>
      <c r="AD6" s="90">
        <v>9.6463022508038581</v>
      </c>
      <c r="AE6" s="90">
        <v>22.402597402597401</v>
      </c>
      <c r="AF6" s="90">
        <v>21.963394342762061</v>
      </c>
    </row>
    <row r="7" spans="1:32" ht="16.5" customHeight="1" x14ac:dyDescent="0.3">
      <c r="A7" s="9" t="s">
        <v>81</v>
      </c>
      <c r="B7" s="10">
        <v>29.64</v>
      </c>
      <c r="C7" s="10">
        <v>50.71</v>
      </c>
      <c r="D7" s="10">
        <v>29.29</v>
      </c>
      <c r="E7" s="10">
        <v>41.43</v>
      </c>
      <c r="F7" s="62">
        <f t="shared" si="0"/>
        <v>0</v>
      </c>
      <c r="G7" s="69">
        <v>40</v>
      </c>
      <c r="H7" s="11">
        <v>48.21</v>
      </c>
      <c r="I7" s="11">
        <v>29.64</v>
      </c>
      <c r="J7" s="11">
        <v>50.71</v>
      </c>
      <c r="K7" s="11">
        <v>29.29</v>
      </c>
      <c r="L7" s="11">
        <v>48.57</v>
      </c>
      <c r="M7" s="11">
        <v>30.71</v>
      </c>
      <c r="N7" s="12">
        <v>29.64</v>
      </c>
      <c r="O7" s="12">
        <v>31.79</v>
      </c>
      <c r="P7" s="12">
        <v>28.57</v>
      </c>
      <c r="Q7" s="12">
        <v>33.21</v>
      </c>
      <c r="R7" s="12">
        <v>41.43</v>
      </c>
      <c r="S7" s="12">
        <v>26.07</v>
      </c>
      <c r="T7" s="12">
        <v>32.86</v>
      </c>
      <c r="U7" s="12">
        <v>32.86</v>
      </c>
      <c r="V7" s="13">
        <v>23.68</v>
      </c>
      <c r="W7" s="13">
        <v>23.98</v>
      </c>
      <c r="X7" s="82">
        <v>43.93</v>
      </c>
      <c r="Y7" s="90">
        <v>68.690851735015769</v>
      </c>
      <c r="Z7" s="90">
        <v>68.217665615141954</v>
      </c>
      <c r="AA7" s="90">
        <v>48.182883939038682</v>
      </c>
      <c r="AB7" s="90">
        <v>13.716295427901523</v>
      </c>
      <c r="AC7" s="90">
        <v>7.192575406032482</v>
      </c>
      <c r="AD7" s="90">
        <v>21.016166281755197</v>
      </c>
      <c r="AE7" s="90">
        <v>81.498829039812648</v>
      </c>
      <c r="AF7" s="90">
        <v>50.724637681159422</v>
      </c>
    </row>
    <row r="8" spans="1:32" ht="16.5" customHeight="1" x14ac:dyDescent="0.3">
      <c r="A8" s="9" t="s">
        <v>82</v>
      </c>
      <c r="B8" s="10">
        <v>89.41</v>
      </c>
      <c r="C8" s="10">
        <v>94.07</v>
      </c>
      <c r="D8" s="10">
        <v>90.89</v>
      </c>
      <c r="E8" s="10">
        <v>88.35</v>
      </c>
      <c r="F8" s="62">
        <f t="shared" si="0"/>
        <v>0</v>
      </c>
      <c r="G8" s="11">
        <v>86.02</v>
      </c>
      <c r="H8" s="11">
        <v>91.31</v>
      </c>
      <c r="I8" s="11">
        <v>89.41</v>
      </c>
      <c r="J8" s="11">
        <v>94.07</v>
      </c>
      <c r="K8" s="11">
        <v>90.89</v>
      </c>
      <c r="L8" s="11">
        <v>91.74</v>
      </c>
      <c r="M8" s="11">
        <v>79.239999999999995</v>
      </c>
      <c r="N8" s="12">
        <v>87.08</v>
      </c>
      <c r="O8" s="12">
        <v>87.5</v>
      </c>
      <c r="P8" s="12">
        <v>83.69</v>
      </c>
      <c r="Q8" s="12">
        <v>69.7</v>
      </c>
      <c r="R8" s="12">
        <v>88.35</v>
      </c>
      <c r="S8" s="12">
        <v>82.63</v>
      </c>
      <c r="T8" s="12">
        <v>83.9</v>
      </c>
      <c r="U8" s="12">
        <v>80.72</v>
      </c>
      <c r="V8" s="13">
        <v>88.32</v>
      </c>
      <c r="W8" s="13">
        <v>94.16</v>
      </c>
      <c r="X8" s="82">
        <v>76.91</v>
      </c>
      <c r="Y8" s="90">
        <v>90.934449093444911</v>
      </c>
      <c r="Z8" s="90">
        <v>80.264993026499297</v>
      </c>
      <c r="AA8" s="90">
        <v>86.673058485139023</v>
      </c>
      <c r="AB8" s="90">
        <v>44.007670182166827</v>
      </c>
      <c r="AC8" s="90">
        <v>64.128256513026045</v>
      </c>
      <c r="AD8" s="90">
        <v>38.067061143984219</v>
      </c>
      <c r="AE8" s="90">
        <v>116.69980119284293</v>
      </c>
      <c r="AF8" s="90">
        <v>83.805668016194332</v>
      </c>
    </row>
    <row r="9" spans="1:32" ht="16.5" customHeight="1" x14ac:dyDescent="0.3">
      <c r="A9" s="9" t="s">
        <v>83</v>
      </c>
      <c r="B9" s="10">
        <v>103.77</v>
      </c>
      <c r="C9" s="10">
        <v>107.08</v>
      </c>
      <c r="D9" s="10">
        <v>102.36</v>
      </c>
      <c r="E9" s="10">
        <v>103.77</v>
      </c>
      <c r="F9" s="62">
        <f t="shared" si="0"/>
        <v>100</v>
      </c>
      <c r="G9" s="11">
        <v>89.62</v>
      </c>
      <c r="H9" s="11">
        <v>100.94</v>
      </c>
      <c r="I9" s="11">
        <v>103.77</v>
      </c>
      <c r="J9" s="11">
        <v>107.08</v>
      </c>
      <c r="K9" s="11">
        <v>102.36</v>
      </c>
      <c r="L9" s="69">
        <v>100</v>
      </c>
      <c r="M9" s="11">
        <v>103.77</v>
      </c>
      <c r="N9" s="12">
        <v>96.23</v>
      </c>
      <c r="O9" s="12">
        <v>91.51</v>
      </c>
      <c r="P9" s="12">
        <v>106.6</v>
      </c>
      <c r="Q9" s="12">
        <v>79.25</v>
      </c>
      <c r="R9" s="12">
        <v>103.77</v>
      </c>
      <c r="S9" s="12">
        <v>76.42</v>
      </c>
      <c r="T9" s="12">
        <v>92.92</v>
      </c>
      <c r="U9" s="12">
        <v>91.98</v>
      </c>
      <c r="V9" s="13">
        <v>80.69</v>
      </c>
      <c r="W9" s="13">
        <v>89.58</v>
      </c>
      <c r="X9" s="82">
        <v>66.040000000000006</v>
      </c>
      <c r="Y9" s="90">
        <v>90.600226500566251</v>
      </c>
      <c r="Z9" s="90">
        <v>66.024915062287661</v>
      </c>
      <c r="AA9" s="90">
        <v>59.969325153374228</v>
      </c>
      <c r="AB9" s="90">
        <v>20.858895705521473</v>
      </c>
      <c r="AC9" s="90">
        <v>39.016393442622949</v>
      </c>
      <c r="AD9" s="90">
        <v>35.57692307692308</v>
      </c>
      <c r="AE9" s="90">
        <v>70.031545741324919</v>
      </c>
      <c r="AF9" s="90">
        <v>74.844720496894411</v>
      </c>
    </row>
    <row r="10" spans="1:32" ht="16.5" customHeight="1" x14ac:dyDescent="0.3">
      <c r="A10" s="9" t="s">
        <v>84</v>
      </c>
      <c r="B10" s="10">
        <v>87.64</v>
      </c>
      <c r="C10" s="10">
        <v>97.75</v>
      </c>
      <c r="D10" s="10">
        <v>88.76</v>
      </c>
      <c r="E10" s="10">
        <v>69.66</v>
      </c>
      <c r="F10" s="62">
        <f t="shared" si="0"/>
        <v>25</v>
      </c>
      <c r="G10" s="11">
        <v>71.91</v>
      </c>
      <c r="H10" s="11">
        <v>98.88</v>
      </c>
      <c r="I10" s="11">
        <v>87.64</v>
      </c>
      <c r="J10" s="11">
        <v>97.75</v>
      </c>
      <c r="K10" s="11">
        <v>88.76</v>
      </c>
      <c r="L10" s="11">
        <v>91.01</v>
      </c>
      <c r="M10" s="11">
        <v>77.53</v>
      </c>
      <c r="N10" s="12">
        <v>59.55</v>
      </c>
      <c r="O10" s="12">
        <v>67.42</v>
      </c>
      <c r="P10" s="12">
        <v>69.66</v>
      </c>
      <c r="Q10" s="12">
        <v>44.94</v>
      </c>
      <c r="R10" s="12">
        <v>69.66</v>
      </c>
      <c r="S10" s="12">
        <v>53.93</v>
      </c>
      <c r="T10" s="12">
        <v>58.43</v>
      </c>
      <c r="U10" s="12">
        <v>53.93</v>
      </c>
      <c r="V10" s="13">
        <v>98.73</v>
      </c>
      <c r="W10" s="91">
        <v>100</v>
      </c>
      <c r="X10" s="82">
        <v>57.3</v>
      </c>
      <c r="Y10" s="90">
        <v>83.974358974358978</v>
      </c>
      <c r="Z10" s="90">
        <v>63.782051282051277</v>
      </c>
      <c r="AA10" s="90">
        <v>80.102040816326522</v>
      </c>
      <c r="AB10" s="90">
        <v>46.938775510204081</v>
      </c>
      <c r="AC10" s="90">
        <v>56.56565656565656</v>
      </c>
      <c r="AD10" s="90">
        <v>51.485148514851488</v>
      </c>
      <c r="AE10" s="90">
        <v>107.69230769230769</v>
      </c>
      <c r="AF10" s="90">
        <v>69.523809523809518</v>
      </c>
    </row>
    <row r="11" spans="1:32" ht="16.5" customHeight="1" x14ac:dyDescent="0.3">
      <c r="A11" s="9" t="s">
        <v>85</v>
      </c>
      <c r="B11" s="10">
        <v>90.23</v>
      </c>
      <c r="C11" s="10">
        <v>97.67</v>
      </c>
      <c r="D11" s="10">
        <v>91.25</v>
      </c>
      <c r="E11" s="10">
        <v>91.4</v>
      </c>
      <c r="F11" s="62">
        <f t="shared" si="0"/>
        <v>25</v>
      </c>
      <c r="G11" s="11">
        <v>85.42</v>
      </c>
      <c r="H11" s="11">
        <v>92.86</v>
      </c>
      <c r="I11" s="11">
        <v>90.23</v>
      </c>
      <c r="J11" s="11">
        <v>97.67</v>
      </c>
      <c r="K11" s="11">
        <v>91.25</v>
      </c>
      <c r="L11" s="11">
        <v>97.38</v>
      </c>
      <c r="M11" s="11">
        <v>80.61</v>
      </c>
      <c r="N11" s="12">
        <v>82.36</v>
      </c>
      <c r="O11" s="12">
        <v>84.69</v>
      </c>
      <c r="P11" s="12">
        <v>83.97</v>
      </c>
      <c r="Q11" s="12">
        <v>80.319999999999993</v>
      </c>
      <c r="R11" s="12">
        <v>91.4</v>
      </c>
      <c r="S11" s="12">
        <v>78.28</v>
      </c>
      <c r="T11" s="12">
        <v>82.36</v>
      </c>
      <c r="U11" s="12">
        <v>82.22</v>
      </c>
      <c r="V11" s="13">
        <v>70.13</v>
      </c>
      <c r="W11" s="13">
        <v>74.12</v>
      </c>
      <c r="X11" s="82">
        <v>63.27</v>
      </c>
      <c r="Y11" s="90">
        <v>91.205615194054502</v>
      </c>
      <c r="Z11" s="90">
        <v>75.887696118909986</v>
      </c>
      <c r="AA11" s="90">
        <v>64.831460674157299</v>
      </c>
      <c r="AB11" s="90">
        <v>36.68539325842697</v>
      </c>
      <c r="AC11" s="90">
        <v>53.293413173652695</v>
      </c>
      <c r="AD11" s="90">
        <v>43.38747099767982</v>
      </c>
      <c r="AE11" s="90">
        <v>59.496567505720819</v>
      </c>
      <c r="AF11" s="90">
        <v>45.933562428407789</v>
      </c>
    </row>
    <row r="12" spans="1:32" ht="16.5" customHeight="1" x14ac:dyDescent="0.3">
      <c r="A12" s="9" t="s">
        <v>86</v>
      </c>
      <c r="B12" s="10">
        <v>110.09</v>
      </c>
      <c r="C12" s="10">
        <v>113.76</v>
      </c>
      <c r="D12" s="10">
        <v>112.23</v>
      </c>
      <c r="E12" s="10">
        <v>144.94999999999999</v>
      </c>
      <c r="F12" s="62">
        <f t="shared" si="0"/>
        <v>100</v>
      </c>
      <c r="G12" s="11">
        <v>108.56</v>
      </c>
      <c r="H12" s="11">
        <v>110.09</v>
      </c>
      <c r="I12" s="11">
        <v>110.09</v>
      </c>
      <c r="J12" s="11">
        <v>113.76</v>
      </c>
      <c r="K12" s="11">
        <v>112.23</v>
      </c>
      <c r="L12" s="11">
        <v>107.95</v>
      </c>
      <c r="M12" s="11">
        <v>104.89</v>
      </c>
      <c r="N12" s="12">
        <v>126.91</v>
      </c>
      <c r="O12" s="12">
        <v>119.88</v>
      </c>
      <c r="P12" s="12">
        <v>106.42</v>
      </c>
      <c r="Q12" s="12">
        <v>124.46</v>
      </c>
      <c r="R12" s="12">
        <v>144.94999999999999</v>
      </c>
      <c r="S12" s="12">
        <v>82.26</v>
      </c>
      <c r="T12" s="12">
        <v>196.64</v>
      </c>
      <c r="U12" s="12">
        <v>120.18</v>
      </c>
      <c r="V12" s="13">
        <v>82.08</v>
      </c>
      <c r="W12" s="13">
        <v>78.930000000000007</v>
      </c>
      <c r="X12" s="82">
        <v>94.8</v>
      </c>
      <c r="Y12" s="90">
        <v>87.782485875706215</v>
      </c>
      <c r="Z12" s="90">
        <v>77.330508474576277</v>
      </c>
      <c r="AA12" s="90">
        <v>81.965552178318134</v>
      </c>
      <c r="AB12" s="90">
        <v>40.324214792299898</v>
      </c>
      <c r="AC12" s="90">
        <v>1.8672199170124482</v>
      </c>
      <c r="AD12" s="90">
        <v>0</v>
      </c>
      <c r="AE12" s="90">
        <v>74.846625766871171</v>
      </c>
      <c r="AF12" s="90">
        <v>57.319587628865975</v>
      </c>
    </row>
    <row r="13" spans="1:32" ht="16.5" customHeight="1" x14ac:dyDescent="0.3">
      <c r="A13" s="9" t="s">
        <v>87</v>
      </c>
      <c r="B13" s="10">
        <v>92.96</v>
      </c>
      <c r="C13" s="10">
        <v>100.29</v>
      </c>
      <c r="D13" s="10">
        <v>92.38</v>
      </c>
      <c r="E13" s="10">
        <v>88.27</v>
      </c>
      <c r="F13" s="62">
        <f t="shared" si="0"/>
        <v>25</v>
      </c>
      <c r="G13" s="11">
        <v>92.96</v>
      </c>
      <c r="H13" s="11">
        <v>95.31</v>
      </c>
      <c r="I13" s="11">
        <v>92.96</v>
      </c>
      <c r="J13" s="11">
        <v>100.29</v>
      </c>
      <c r="K13" s="11">
        <v>92.38</v>
      </c>
      <c r="L13" s="11">
        <v>96.19</v>
      </c>
      <c r="M13" s="11">
        <v>79.77</v>
      </c>
      <c r="N13" s="12">
        <v>71.260000000000005</v>
      </c>
      <c r="O13" s="12">
        <v>91.5</v>
      </c>
      <c r="P13" s="12">
        <v>91.5</v>
      </c>
      <c r="Q13" s="12">
        <v>58.06</v>
      </c>
      <c r="R13" s="12">
        <v>88.27</v>
      </c>
      <c r="S13" s="70">
        <v>61</v>
      </c>
      <c r="T13" s="12">
        <v>63.05</v>
      </c>
      <c r="U13" s="12">
        <v>67.45</v>
      </c>
      <c r="V13" s="13">
        <v>58.27</v>
      </c>
      <c r="W13" s="13">
        <v>60.31</v>
      </c>
      <c r="X13" s="82">
        <v>56.3</v>
      </c>
      <c r="Y13" s="90">
        <v>82.128673550436858</v>
      </c>
      <c r="Z13" s="90">
        <v>56.2351072279587</v>
      </c>
      <c r="AA13" s="90">
        <v>37.404580152671755</v>
      </c>
      <c r="AB13" s="90">
        <v>10.79607415485278</v>
      </c>
      <c r="AC13" s="90">
        <v>17.312072892938495</v>
      </c>
      <c r="AD13" s="90">
        <v>8.3900226757369616</v>
      </c>
      <c r="AE13" s="90">
        <v>98.401826484018258</v>
      </c>
      <c r="AF13" s="90">
        <v>44.724770642201833</v>
      </c>
    </row>
    <row r="14" spans="1:32" ht="16.5" customHeight="1" x14ac:dyDescent="0.3">
      <c r="A14" s="9" t="s">
        <v>88</v>
      </c>
      <c r="B14" s="10">
        <v>128.94999999999999</v>
      </c>
      <c r="C14" s="10">
        <v>130.26</v>
      </c>
      <c r="D14" s="10">
        <v>130.26</v>
      </c>
      <c r="E14" s="10">
        <v>140.79</v>
      </c>
      <c r="F14" s="62">
        <f t="shared" si="0"/>
        <v>100</v>
      </c>
      <c r="G14" s="11">
        <v>101.32</v>
      </c>
      <c r="H14" s="11">
        <v>125</v>
      </c>
      <c r="I14" s="11">
        <v>128.94999999999999</v>
      </c>
      <c r="J14" s="11">
        <v>130.26</v>
      </c>
      <c r="K14" s="11">
        <v>130.26</v>
      </c>
      <c r="L14" s="11">
        <v>134.21</v>
      </c>
      <c r="M14" s="11">
        <v>105.26</v>
      </c>
      <c r="N14" s="12">
        <v>117.11</v>
      </c>
      <c r="O14" s="70">
        <v>125</v>
      </c>
      <c r="P14" s="12">
        <v>130.26</v>
      </c>
      <c r="Q14" s="12">
        <v>101.32</v>
      </c>
      <c r="R14" s="12">
        <v>140.79</v>
      </c>
      <c r="S14" s="12">
        <v>106.58</v>
      </c>
      <c r="T14" s="12">
        <v>115.79</v>
      </c>
      <c r="U14" s="12">
        <v>113.16</v>
      </c>
      <c r="V14" s="13">
        <v>96.97</v>
      </c>
      <c r="W14" s="13">
        <v>93.94</v>
      </c>
      <c r="X14" s="82">
        <v>86.84</v>
      </c>
      <c r="Y14" s="90">
        <v>83.627204030226693</v>
      </c>
      <c r="Z14" s="90">
        <v>71.788413098236788</v>
      </c>
      <c r="AA14" s="90">
        <v>71.477663230240552</v>
      </c>
      <c r="AB14" s="90">
        <v>25.085910652920962</v>
      </c>
      <c r="AC14" s="90">
        <v>59.12408759124088</v>
      </c>
      <c r="AD14" s="90">
        <v>24.113475177304963</v>
      </c>
      <c r="AE14" s="90">
        <v>109.1549295774648</v>
      </c>
      <c r="AF14" s="90">
        <v>72.857142857142847</v>
      </c>
    </row>
    <row r="15" spans="1:32" ht="16.5" customHeight="1" x14ac:dyDescent="0.3">
      <c r="A15" s="9" t="s">
        <v>89</v>
      </c>
      <c r="B15" s="10">
        <v>90.47</v>
      </c>
      <c r="C15" s="10">
        <v>92.88</v>
      </c>
      <c r="D15" s="10">
        <v>92.09</v>
      </c>
      <c r="E15" s="10">
        <v>105.1</v>
      </c>
      <c r="F15" s="62">
        <f t="shared" si="0"/>
        <v>25</v>
      </c>
      <c r="G15" s="11">
        <v>87.49</v>
      </c>
      <c r="H15" s="11">
        <v>91.31</v>
      </c>
      <c r="I15" s="11">
        <v>90.47</v>
      </c>
      <c r="J15" s="11">
        <v>92.88</v>
      </c>
      <c r="K15" s="11">
        <v>92.09</v>
      </c>
      <c r="L15" s="11">
        <v>86.48</v>
      </c>
      <c r="M15" s="11">
        <v>80.760000000000005</v>
      </c>
      <c r="N15" s="12">
        <v>84.41</v>
      </c>
      <c r="O15" s="12">
        <v>90.91</v>
      </c>
      <c r="P15" s="12">
        <v>84.18</v>
      </c>
      <c r="Q15" s="12">
        <v>79.92</v>
      </c>
      <c r="R15" s="12">
        <v>105.1</v>
      </c>
      <c r="S15" s="12">
        <v>69.77</v>
      </c>
      <c r="T15" s="12">
        <v>79.58</v>
      </c>
      <c r="U15" s="12">
        <v>76.05</v>
      </c>
      <c r="V15" s="13">
        <v>53.13</v>
      </c>
      <c r="W15" s="13">
        <v>54.7</v>
      </c>
      <c r="X15" s="82">
        <v>61.75</v>
      </c>
      <c r="Y15" s="90">
        <v>71.430837563451774</v>
      </c>
      <c r="Z15" s="90">
        <v>51.380076142131983</v>
      </c>
      <c r="AA15" s="90">
        <v>50.057221332112611</v>
      </c>
      <c r="AB15" s="90">
        <v>23.27763790341039</v>
      </c>
      <c r="AC15" s="90">
        <v>32.645403377110696</v>
      </c>
      <c r="AD15" s="90">
        <v>26.318223866790007</v>
      </c>
      <c r="AE15" s="90">
        <v>59.871441689623509</v>
      </c>
      <c r="AF15" s="90">
        <v>37.608795235913881</v>
      </c>
    </row>
    <row r="16" spans="1:32" ht="16.5" customHeight="1" thickBot="1" x14ac:dyDescent="0.35">
      <c r="A16" s="14" t="s">
        <v>90</v>
      </c>
      <c r="B16" s="71">
        <v>125</v>
      </c>
      <c r="C16" s="71">
        <v>117</v>
      </c>
      <c r="D16" s="71">
        <v>124</v>
      </c>
      <c r="E16" s="71">
        <v>131</v>
      </c>
      <c r="F16" s="62">
        <f t="shared" si="0"/>
        <v>100</v>
      </c>
      <c r="G16" s="69">
        <v>93</v>
      </c>
      <c r="H16" s="69">
        <v>123</v>
      </c>
      <c r="I16" s="69">
        <v>125</v>
      </c>
      <c r="J16" s="69">
        <v>117</v>
      </c>
      <c r="K16" s="69">
        <v>124</v>
      </c>
      <c r="L16" s="69">
        <v>127</v>
      </c>
      <c r="M16" s="69">
        <v>105</v>
      </c>
      <c r="N16" s="70">
        <v>125</v>
      </c>
      <c r="O16" s="70">
        <v>125</v>
      </c>
      <c r="P16" s="70">
        <v>120</v>
      </c>
      <c r="Q16" s="70">
        <v>122</v>
      </c>
      <c r="R16" s="70">
        <v>131</v>
      </c>
      <c r="S16" s="70">
        <v>117</v>
      </c>
      <c r="T16" s="70">
        <v>120</v>
      </c>
      <c r="U16" s="70">
        <v>119</v>
      </c>
      <c r="V16" s="13">
        <v>108.62</v>
      </c>
      <c r="W16" s="13">
        <v>115.52</v>
      </c>
      <c r="X16" s="79">
        <v>90</v>
      </c>
      <c r="Y16" s="90">
        <v>95.7286432160804</v>
      </c>
      <c r="Z16" s="90">
        <v>86.934673366834176</v>
      </c>
      <c r="AA16" s="90">
        <v>85.18518518518519</v>
      </c>
      <c r="AB16" s="90">
        <v>48.76543209876543</v>
      </c>
      <c r="AC16" s="100">
        <v>76.388888888888886</v>
      </c>
      <c r="AD16" s="100">
        <v>36.054421768707485</v>
      </c>
      <c r="AE16" s="100">
        <v>136</v>
      </c>
      <c r="AF16" s="100">
        <v>105.88235294117648</v>
      </c>
    </row>
    <row r="17" spans="1:32" ht="19.5" customHeight="1" thickBot="1" x14ac:dyDescent="0.35">
      <c r="A17" s="38" t="s">
        <v>91</v>
      </c>
      <c r="B17" s="34">
        <v>90.41</v>
      </c>
      <c r="C17" s="34">
        <v>94.85</v>
      </c>
      <c r="D17" s="34">
        <v>88.85</v>
      </c>
      <c r="E17" s="34">
        <v>99.45</v>
      </c>
      <c r="F17" s="63">
        <f t="shared" si="0"/>
        <v>25</v>
      </c>
      <c r="G17" s="60">
        <v>86.44</v>
      </c>
      <c r="H17" s="60">
        <v>92.22</v>
      </c>
      <c r="I17" s="60">
        <v>90.41</v>
      </c>
      <c r="J17" s="60">
        <v>94.85</v>
      </c>
      <c r="K17" s="60">
        <v>88.85</v>
      </c>
      <c r="L17" s="60">
        <v>91.41</v>
      </c>
      <c r="M17" s="60">
        <v>79.05</v>
      </c>
      <c r="N17" s="19">
        <v>86.66</v>
      </c>
      <c r="O17" s="19">
        <v>90.22</v>
      </c>
      <c r="P17" s="19">
        <v>85.77</v>
      </c>
      <c r="Q17" s="19">
        <v>80.45</v>
      </c>
      <c r="R17" s="19">
        <v>99.45</v>
      </c>
      <c r="S17" s="19">
        <v>69.739999999999995</v>
      </c>
      <c r="T17" s="19">
        <v>86.54</v>
      </c>
      <c r="U17" s="19">
        <v>80.12</v>
      </c>
      <c r="V17" s="57">
        <v>67.959999999999994</v>
      </c>
      <c r="W17" s="57">
        <v>68.84</v>
      </c>
      <c r="X17" s="83">
        <v>62.67</v>
      </c>
      <c r="Y17" s="92">
        <v>82.250011665344587</v>
      </c>
      <c r="Z17" s="92">
        <v>63.632121692874811</v>
      </c>
      <c r="AA17" s="92">
        <v>57.732841522856013</v>
      </c>
      <c r="AB17" s="92">
        <v>27.058358582531945</v>
      </c>
      <c r="AC17" s="92">
        <f>AC15/AC16*100</f>
        <v>42.735800784581279</v>
      </c>
      <c r="AD17" s="92">
        <f t="shared" ref="AD17:AF17" si="1">AD15/AD16*100</f>
        <v>72.995828460719451</v>
      </c>
      <c r="AE17" s="92">
        <f t="shared" si="1"/>
        <v>44.02311888942905</v>
      </c>
      <c r="AF17" s="92">
        <f t="shared" si="1"/>
        <v>35.519417722807553</v>
      </c>
    </row>
    <row r="18" spans="1:32" ht="15.75" x14ac:dyDescent="0.3">
      <c r="A18" s="39"/>
      <c r="B18" s="22"/>
      <c r="C18" s="22"/>
      <c r="D18" s="22"/>
      <c r="E18" s="22"/>
      <c r="F18" s="23"/>
      <c r="G18" s="24"/>
      <c r="H18" s="24"/>
      <c r="I18" s="24"/>
      <c r="J18" s="24"/>
      <c r="K18" s="24"/>
      <c r="L18" s="24"/>
      <c r="M18" s="24"/>
      <c r="N18" s="25"/>
      <c r="O18" s="25"/>
      <c r="P18" s="25"/>
      <c r="Q18" s="25"/>
      <c r="R18" s="25"/>
      <c r="S18" s="25"/>
      <c r="T18" s="25"/>
      <c r="U18" s="25"/>
      <c r="V18" s="26"/>
      <c r="W18" s="26"/>
      <c r="X18" s="26"/>
      <c r="Y18" s="26"/>
      <c r="Z18" s="26"/>
      <c r="AA18" s="26"/>
      <c r="AB18" s="26"/>
      <c r="AC18" s="27"/>
      <c r="AD18" s="27"/>
      <c r="AE18" s="27"/>
      <c r="AF18" s="27"/>
    </row>
    <row r="19" spans="1:32" ht="15.75" customHeight="1" x14ac:dyDescent="0.25">
      <c r="A19" s="28" t="s">
        <v>72</v>
      </c>
    </row>
    <row r="20" spans="1:32" ht="15.75" customHeight="1" x14ac:dyDescent="0.3">
      <c r="A20" s="30" t="s">
        <v>120</v>
      </c>
    </row>
    <row r="21" spans="1:32" ht="15.75" customHeight="1" x14ac:dyDescent="0.25">
      <c r="C21" s="29"/>
      <c r="D21" s="36"/>
    </row>
    <row r="22" spans="1:32" ht="15.75" customHeight="1" x14ac:dyDescent="0.3">
      <c r="A22" s="31" t="s">
        <v>73</v>
      </c>
    </row>
    <row r="23" spans="1:32" ht="15.75" customHeight="1" x14ac:dyDescent="0.3">
      <c r="A23" s="32" t="s">
        <v>74</v>
      </c>
      <c r="B23" s="32"/>
    </row>
    <row r="24" spans="1:32" ht="15.75" customHeight="1" x14ac:dyDescent="0.25"/>
    <row r="25" spans="1:32" ht="15.75" customHeight="1" x14ac:dyDescent="0.25"/>
    <row r="26" spans="1:32" ht="15.75" customHeight="1" x14ac:dyDescent="0.25"/>
    <row r="27" spans="1:32" ht="15.75" customHeight="1" x14ac:dyDescent="0.25"/>
    <row r="28" spans="1:32" ht="15.75" customHeight="1" x14ac:dyDescent="0.25"/>
    <row r="29" spans="1:32" ht="15.75" customHeight="1" x14ac:dyDescent="0.25"/>
    <row r="30" spans="1:32" ht="15.75" customHeight="1" x14ac:dyDescent="0.25"/>
    <row r="31" spans="1:32" ht="15.75" customHeight="1" x14ac:dyDescent="0.25"/>
    <row r="32" spans="1:32" ht="15.75" customHeight="1" x14ac:dyDescent="0.25"/>
  </sheetData>
  <mergeCells count="6">
    <mergeCell ref="AE1:AF1"/>
    <mergeCell ref="A1:A2"/>
    <mergeCell ref="B1:F1"/>
    <mergeCell ref="G1:M1"/>
    <mergeCell ref="N1:U1"/>
    <mergeCell ref="V1:AD1"/>
  </mergeCells>
  <hyperlinks>
    <hyperlink ref="A19" r:id="rId1" display="Fonte: Programa Nacional de Imunizações"/>
  </hyperlink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zoomScale="95" zoomScaleNormal="95" workbookViewId="0">
      <pane xSplit="1" topLeftCell="B1" activePane="topRight" state="frozen"/>
      <selection pane="topRight" activeCell="A33" sqref="A33"/>
    </sheetView>
  </sheetViews>
  <sheetFormatPr defaultColWidth="14.42578125" defaultRowHeight="15" x14ac:dyDescent="0.25"/>
  <cols>
    <col min="1" max="1" width="25.5703125" style="4" customWidth="1"/>
    <col min="2" max="2" width="8.7109375" style="4" customWidth="1"/>
    <col min="3" max="3" width="14.140625" style="4" customWidth="1"/>
    <col min="4" max="4" width="11.7109375" style="4" customWidth="1"/>
    <col min="5" max="5" width="8.7109375" style="4" customWidth="1"/>
    <col min="6" max="6" width="21.42578125" style="4" customWidth="1"/>
    <col min="7" max="7" width="8.7109375" style="4" customWidth="1"/>
    <col min="8" max="8" width="12.140625" style="4" customWidth="1"/>
    <col min="9" max="9" width="8.7109375" style="4" customWidth="1"/>
    <col min="10" max="11" width="14.28515625" style="4" customWidth="1"/>
    <col min="12" max="12" width="14.5703125" style="4" customWidth="1"/>
    <col min="13" max="13" width="12.140625" style="4" customWidth="1"/>
    <col min="14" max="14" width="8.7109375" style="4" customWidth="1"/>
    <col min="15" max="15" width="14.140625" style="4" customWidth="1"/>
    <col min="16" max="16" width="13.85546875" style="4" customWidth="1"/>
    <col min="17" max="17" width="11.85546875" style="4" customWidth="1"/>
    <col min="18" max="19" width="8.7109375" style="4" customWidth="1"/>
    <col min="20" max="20" width="10.28515625" style="4" customWidth="1"/>
    <col min="21" max="21" width="13.140625" style="4" customWidth="1"/>
    <col min="22" max="22" width="11.85546875" style="4" customWidth="1"/>
    <col min="23" max="23" width="12.85546875" style="4" customWidth="1"/>
    <col min="24" max="24" width="10.28515625" style="4" customWidth="1"/>
    <col min="25" max="25" width="13.85546875" style="4" customWidth="1"/>
    <col min="26" max="26" width="14.28515625" style="4" customWidth="1"/>
    <col min="27" max="27" width="13.85546875" style="4" customWidth="1"/>
    <col min="28" max="28" width="14.85546875" style="4" customWidth="1"/>
    <col min="29" max="29" width="14.28515625" style="4" customWidth="1"/>
    <col min="30" max="30" width="13.7109375" style="4" customWidth="1"/>
    <col min="31" max="31" width="14.140625" style="4" customWidth="1"/>
    <col min="32" max="32" width="13.85546875" style="4" customWidth="1"/>
    <col min="33" max="16384" width="14.42578125" style="4"/>
  </cols>
  <sheetData>
    <row r="1" spans="1:32" ht="28.5" customHeight="1" x14ac:dyDescent="0.25">
      <c r="A1" s="95" t="s">
        <v>0</v>
      </c>
      <c r="B1" s="97" t="s">
        <v>45</v>
      </c>
      <c r="C1" s="94"/>
      <c r="D1" s="94"/>
      <c r="E1" s="94"/>
      <c r="F1" s="94"/>
      <c r="G1" s="98" t="s">
        <v>92</v>
      </c>
      <c r="H1" s="94"/>
      <c r="I1" s="94"/>
      <c r="J1" s="94"/>
      <c r="K1" s="94"/>
      <c r="L1" s="94"/>
      <c r="M1" s="94"/>
      <c r="N1" s="99" t="s">
        <v>47</v>
      </c>
      <c r="O1" s="94"/>
      <c r="P1" s="94"/>
      <c r="Q1" s="94"/>
      <c r="R1" s="94"/>
      <c r="S1" s="94"/>
      <c r="T1" s="94"/>
      <c r="U1" s="94"/>
      <c r="V1" s="93" t="s">
        <v>48</v>
      </c>
      <c r="W1" s="94"/>
      <c r="X1" s="94"/>
      <c r="Y1" s="94"/>
      <c r="Z1" s="94"/>
      <c r="AA1" s="94"/>
      <c r="AB1" s="94"/>
      <c r="AC1" s="94"/>
      <c r="AD1" s="94"/>
      <c r="AE1" s="93"/>
      <c r="AF1" s="94"/>
    </row>
    <row r="2" spans="1:32" ht="60.75" thickBot="1" x14ac:dyDescent="0.3">
      <c r="A2" s="96"/>
      <c r="B2" s="5" t="s">
        <v>2</v>
      </c>
      <c r="C2" s="5" t="s">
        <v>49</v>
      </c>
      <c r="D2" s="5" t="s">
        <v>50</v>
      </c>
      <c r="E2" s="5" t="s">
        <v>51</v>
      </c>
      <c r="F2" s="5" t="s">
        <v>52</v>
      </c>
      <c r="G2" s="6" t="s">
        <v>4</v>
      </c>
      <c r="H2" s="6" t="s">
        <v>1</v>
      </c>
      <c r="I2" s="6" t="s">
        <v>2</v>
      </c>
      <c r="J2" s="6" t="s">
        <v>49</v>
      </c>
      <c r="K2" s="6" t="s">
        <v>50</v>
      </c>
      <c r="L2" s="6" t="s">
        <v>53</v>
      </c>
      <c r="M2" s="6" t="s">
        <v>5</v>
      </c>
      <c r="N2" s="7" t="s">
        <v>6</v>
      </c>
      <c r="O2" s="7" t="s">
        <v>54</v>
      </c>
      <c r="P2" s="7" t="s">
        <v>55</v>
      </c>
      <c r="Q2" s="7" t="s">
        <v>56</v>
      </c>
      <c r="R2" s="7" t="s">
        <v>3</v>
      </c>
      <c r="S2" s="7" t="s">
        <v>57</v>
      </c>
      <c r="T2" s="7" t="s">
        <v>58</v>
      </c>
      <c r="U2" s="7" t="s">
        <v>59</v>
      </c>
      <c r="V2" s="8" t="s">
        <v>60</v>
      </c>
      <c r="W2" s="8" t="s">
        <v>76</v>
      </c>
      <c r="X2" s="8" t="s">
        <v>62</v>
      </c>
      <c r="Y2" s="8" t="s">
        <v>63</v>
      </c>
      <c r="Z2" s="8" t="s">
        <v>64</v>
      </c>
      <c r="AA2" s="8" t="s">
        <v>65</v>
      </c>
      <c r="AB2" s="8" t="s">
        <v>66</v>
      </c>
      <c r="AC2" s="8" t="s">
        <v>67</v>
      </c>
      <c r="AD2" s="8" t="s">
        <v>68</v>
      </c>
      <c r="AE2" s="8" t="s">
        <v>69</v>
      </c>
      <c r="AF2" s="8" t="s">
        <v>70</v>
      </c>
    </row>
    <row r="3" spans="1:32" ht="16.5" thickTop="1" x14ac:dyDescent="0.3">
      <c r="A3" s="40" t="s">
        <v>93</v>
      </c>
      <c r="B3" s="61">
        <v>115.32</v>
      </c>
      <c r="C3" s="61">
        <v>114.41</v>
      </c>
      <c r="D3" s="61">
        <v>115.62</v>
      </c>
      <c r="E3" s="61">
        <v>115.32</v>
      </c>
      <c r="F3" s="62">
        <f t="shared" ref="F3:F29" si="0">(COUNTIFS(B3:E3,"&gt;=95")/4*100)</f>
        <v>100</v>
      </c>
      <c r="G3" s="11">
        <v>118.62</v>
      </c>
      <c r="H3" s="11">
        <v>113.81</v>
      </c>
      <c r="I3" s="11">
        <v>115.32</v>
      </c>
      <c r="J3" s="11">
        <v>114.41</v>
      </c>
      <c r="K3" s="11">
        <v>115.62</v>
      </c>
      <c r="L3" s="11">
        <v>121.62</v>
      </c>
      <c r="M3" s="11">
        <v>103.9</v>
      </c>
      <c r="N3" s="12">
        <v>98.8</v>
      </c>
      <c r="O3" s="12">
        <v>112.31</v>
      </c>
      <c r="P3" s="12">
        <v>109.31</v>
      </c>
      <c r="Q3" s="12">
        <v>100.3</v>
      </c>
      <c r="R3" s="12">
        <v>115.32</v>
      </c>
      <c r="S3" s="12">
        <v>96.4</v>
      </c>
      <c r="T3" s="12">
        <v>94.59</v>
      </c>
      <c r="U3" s="12">
        <v>96.4</v>
      </c>
      <c r="V3" s="13">
        <v>102.58</v>
      </c>
      <c r="W3" s="13">
        <v>102.84</v>
      </c>
      <c r="X3" s="84">
        <v>87.09</v>
      </c>
      <c r="Y3" s="3">
        <v>67.07988980716253</v>
      </c>
      <c r="Z3" s="3">
        <v>55.234159779614323</v>
      </c>
      <c r="AA3" s="3">
        <v>53.667262969588549</v>
      </c>
      <c r="AB3" s="3">
        <v>31.395348837209301</v>
      </c>
      <c r="AC3" s="90">
        <v>5.6862745098039218</v>
      </c>
      <c r="AD3" s="90">
        <v>34.030418250950575</v>
      </c>
      <c r="AE3" s="90">
        <v>78.584729981378018</v>
      </c>
      <c r="AF3" s="90">
        <v>68.139963167587482</v>
      </c>
    </row>
    <row r="4" spans="1:32" ht="15.75" x14ac:dyDescent="0.3">
      <c r="A4" s="41" t="s">
        <v>94</v>
      </c>
      <c r="B4" s="61">
        <v>98.32</v>
      </c>
      <c r="C4" s="61">
        <v>104.2</v>
      </c>
      <c r="D4" s="61">
        <v>100.84</v>
      </c>
      <c r="E4" s="61">
        <v>118.49</v>
      </c>
      <c r="F4" s="62">
        <f t="shared" si="0"/>
        <v>100</v>
      </c>
      <c r="G4" s="11">
        <v>63.03</v>
      </c>
      <c r="H4" s="11">
        <v>102.52</v>
      </c>
      <c r="I4" s="11">
        <v>98.32</v>
      </c>
      <c r="J4" s="11">
        <v>104.2</v>
      </c>
      <c r="K4" s="11">
        <v>100.84</v>
      </c>
      <c r="L4" s="69">
        <v>100</v>
      </c>
      <c r="M4" s="11">
        <v>115.13</v>
      </c>
      <c r="N4" s="12">
        <v>112.61</v>
      </c>
      <c r="O4" s="12">
        <v>116.81</v>
      </c>
      <c r="P4" s="12">
        <v>110.08</v>
      </c>
      <c r="Q4" s="12">
        <v>109.24</v>
      </c>
      <c r="R4" s="12">
        <v>118.49</v>
      </c>
      <c r="S4" s="12">
        <v>107.56</v>
      </c>
      <c r="T4" s="12">
        <v>108.4</v>
      </c>
      <c r="U4" s="12">
        <v>105.04</v>
      </c>
      <c r="V4" s="13">
        <v>74.709999999999994</v>
      </c>
      <c r="W4" s="13">
        <v>68.39</v>
      </c>
      <c r="X4" s="84">
        <v>89.08</v>
      </c>
      <c r="Y4" s="3">
        <v>83.690280065897866</v>
      </c>
      <c r="Z4" s="3">
        <v>70.675453047775946</v>
      </c>
      <c r="AA4" s="3">
        <v>95</v>
      </c>
      <c r="AB4" s="3">
        <v>60.5</v>
      </c>
      <c r="AC4" s="90">
        <v>90.35532994923858</v>
      </c>
      <c r="AD4" s="90">
        <v>41.293532338308459</v>
      </c>
      <c r="AE4" s="90">
        <v>126.34146341463415</v>
      </c>
      <c r="AF4" s="90">
        <v>69.047619047619051</v>
      </c>
    </row>
    <row r="5" spans="1:32" ht="15.75" x14ac:dyDescent="0.3">
      <c r="A5" s="42" t="s">
        <v>95</v>
      </c>
      <c r="B5" s="61">
        <v>90.91</v>
      </c>
      <c r="C5" s="61">
        <v>91.17</v>
      </c>
      <c r="D5" s="61">
        <v>90.39</v>
      </c>
      <c r="E5" s="61">
        <v>94.03</v>
      </c>
      <c r="F5" s="62">
        <f t="shared" si="0"/>
        <v>0</v>
      </c>
      <c r="G5" s="11">
        <v>67.790000000000006</v>
      </c>
      <c r="H5" s="11">
        <v>90.91</v>
      </c>
      <c r="I5" s="11">
        <v>90.91</v>
      </c>
      <c r="J5" s="11">
        <v>91.17</v>
      </c>
      <c r="K5" s="11">
        <v>90.39</v>
      </c>
      <c r="L5" s="11">
        <v>93.51</v>
      </c>
      <c r="M5" s="11">
        <v>74.55</v>
      </c>
      <c r="N5" s="12">
        <v>94.29</v>
      </c>
      <c r="O5" s="12">
        <v>89.87</v>
      </c>
      <c r="P5" s="12">
        <v>90.39</v>
      </c>
      <c r="Q5" s="12">
        <v>83.38</v>
      </c>
      <c r="R5" s="12">
        <v>94.03</v>
      </c>
      <c r="S5" s="12">
        <v>87.53</v>
      </c>
      <c r="T5" s="12">
        <v>90.65</v>
      </c>
      <c r="U5" s="12">
        <v>89.61</v>
      </c>
      <c r="V5" s="13">
        <v>111.65</v>
      </c>
      <c r="W5" s="13">
        <v>115.91</v>
      </c>
      <c r="X5" s="91">
        <v>80</v>
      </c>
      <c r="Y5" s="3">
        <v>102.32558139534885</v>
      </c>
      <c r="Z5" s="3">
        <v>83.970099667774093</v>
      </c>
      <c r="AA5" s="3">
        <v>100.58823529411765</v>
      </c>
      <c r="AB5" s="3">
        <v>59.411764705882355</v>
      </c>
      <c r="AC5" s="90">
        <v>78.125</v>
      </c>
      <c r="AD5" s="90">
        <v>50.593824228028502</v>
      </c>
      <c r="AE5" s="90">
        <v>127.44630071599046</v>
      </c>
      <c r="AF5" s="90">
        <v>94.890510948905103</v>
      </c>
    </row>
    <row r="6" spans="1:32" ht="15.75" x14ac:dyDescent="0.3">
      <c r="A6" s="41" t="s">
        <v>96</v>
      </c>
      <c r="B6" s="61">
        <v>124.64</v>
      </c>
      <c r="C6" s="61">
        <v>133.33000000000001</v>
      </c>
      <c r="D6" s="61">
        <v>133.33000000000001</v>
      </c>
      <c r="E6" s="61">
        <v>124.64</v>
      </c>
      <c r="F6" s="62">
        <f t="shared" si="0"/>
        <v>100</v>
      </c>
      <c r="G6" s="11">
        <v>118.84</v>
      </c>
      <c r="H6" s="11">
        <v>131.88</v>
      </c>
      <c r="I6" s="11">
        <v>124.64</v>
      </c>
      <c r="J6" s="11">
        <v>133.33000000000001</v>
      </c>
      <c r="K6" s="11">
        <v>133.33000000000001</v>
      </c>
      <c r="L6" s="11">
        <v>127.54</v>
      </c>
      <c r="M6" s="11">
        <v>102.9</v>
      </c>
      <c r="N6" s="12">
        <v>94.2</v>
      </c>
      <c r="O6" s="12">
        <v>121.74</v>
      </c>
      <c r="P6" s="12">
        <v>118.84</v>
      </c>
      <c r="Q6" s="12">
        <v>71.010000000000005</v>
      </c>
      <c r="R6" s="12">
        <v>124.64</v>
      </c>
      <c r="S6" s="12">
        <v>89.86</v>
      </c>
      <c r="T6" s="12">
        <v>94.2</v>
      </c>
      <c r="U6" s="12">
        <v>92.75</v>
      </c>
      <c r="V6" s="13">
        <v>81.25</v>
      </c>
      <c r="W6" s="13">
        <v>77.08</v>
      </c>
      <c r="X6" s="84">
        <v>50.72</v>
      </c>
      <c r="Y6" s="3">
        <v>85.479452054794521</v>
      </c>
      <c r="Z6" s="3">
        <v>64.109589041095887</v>
      </c>
      <c r="AA6" s="3">
        <v>50</v>
      </c>
      <c r="AB6" s="3">
        <v>22.134387351778656</v>
      </c>
      <c r="AC6" s="90">
        <v>15.573770491803279</v>
      </c>
      <c r="AD6" s="90">
        <v>21.428571428571427</v>
      </c>
      <c r="AE6" s="90">
        <v>62.5</v>
      </c>
      <c r="AF6" s="90">
        <v>44.61538461538462</v>
      </c>
    </row>
    <row r="7" spans="1:32" ht="15.75" x14ac:dyDescent="0.3">
      <c r="A7" s="42" t="s">
        <v>97</v>
      </c>
      <c r="B7" s="61">
        <v>84.11</v>
      </c>
      <c r="C7" s="61">
        <v>90.73</v>
      </c>
      <c r="D7" s="61">
        <v>87.42</v>
      </c>
      <c r="E7" s="61">
        <v>90.07</v>
      </c>
      <c r="F7" s="62">
        <f t="shared" si="0"/>
        <v>0</v>
      </c>
      <c r="G7" s="11">
        <v>46.36</v>
      </c>
      <c r="H7" s="11">
        <v>90.73</v>
      </c>
      <c r="I7" s="11">
        <v>84.11</v>
      </c>
      <c r="J7" s="11">
        <v>90.73</v>
      </c>
      <c r="K7" s="11">
        <v>87.42</v>
      </c>
      <c r="L7" s="11">
        <v>85.43</v>
      </c>
      <c r="M7" s="11">
        <v>84.11</v>
      </c>
      <c r="N7" s="12">
        <v>94.04</v>
      </c>
      <c r="O7" s="12">
        <v>82.12</v>
      </c>
      <c r="P7" s="12">
        <v>88.74</v>
      </c>
      <c r="Q7" s="12">
        <v>71.52</v>
      </c>
      <c r="R7" s="12">
        <v>90.07</v>
      </c>
      <c r="S7" s="12">
        <v>90.07</v>
      </c>
      <c r="T7" s="12">
        <v>92.72</v>
      </c>
      <c r="U7" s="12">
        <v>89.4</v>
      </c>
      <c r="V7" s="13">
        <v>102.01</v>
      </c>
      <c r="W7" s="13">
        <v>105.37</v>
      </c>
      <c r="X7" s="84">
        <v>68.87</v>
      </c>
      <c r="Y7" s="3">
        <v>96.819085487077544</v>
      </c>
      <c r="Z7" s="3">
        <v>82.7037773359841</v>
      </c>
      <c r="AA7" s="43">
        <v>95.481927710843379</v>
      </c>
      <c r="AB7" s="3">
        <v>45.783132530120483</v>
      </c>
      <c r="AC7" s="90">
        <v>91.515151515151516</v>
      </c>
      <c r="AD7" s="90">
        <v>54.216867469879517</v>
      </c>
      <c r="AE7" s="90">
        <v>114.28571428571428</v>
      </c>
      <c r="AF7" s="90">
        <v>78.235294117647058</v>
      </c>
    </row>
    <row r="8" spans="1:32" ht="15.75" x14ac:dyDescent="0.3">
      <c r="A8" s="42" t="s">
        <v>98</v>
      </c>
      <c r="B8" s="61">
        <v>102.86</v>
      </c>
      <c r="C8" s="61">
        <v>130.47999999999999</v>
      </c>
      <c r="D8" s="61">
        <v>111.43</v>
      </c>
      <c r="E8" s="61">
        <v>95.24</v>
      </c>
      <c r="F8" s="62">
        <f t="shared" si="0"/>
        <v>100</v>
      </c>
      <c r="G8" s="11">
        <v>121.9</v>
      </c>
      <c r="H8" s="11">
        <v>129.52000000000001</v>
      </c>
      <c r="I8" s="11">
        <v>102.86</v>
      </c>
      <c r="J8" s="11">
        <v>130.47999999999999</v>
      </c>
      <c r="K8" s="11">
        <v>111.43</v>
      </c>
      <c r="L8" s="11">
        <v>104.76</v>
      </c>
      <c r="M8" s="11">
        <v>79.05</v>
      </c>
      <c r="N8" s="12">
        <v>120</v>
      </c>
      <c r="O8" s="12">
        <v>116.19</v>
      </c>
      <c r="P8" s="12">
        <v>107.62</v>
      </c>
      <c r="Q8" s="12">
        <v>57.14</v>
      </c>
      <c r="R8" s="12">
        <v>95.24</v>
      </c>
      <c r="S8" s="12">
        <v>91.43</v>
      </c>
      <c r="T8" s="12">
        <v>113.33</v>
      </c>
      <c r="U8" s="12">
        <v>96.19</v>
      </c>
      <c r="V8" s="13">
        <v>60.48</v>
      </c>
      <c r="W8" s="13">
        <v>75.81</v>
      </c>
      <c r="X8" s="84">
        <v>21.9</v>
      </c>
      <c r="Y8" s="3">
        <v>52.307692307692314</v>
      </c>
      <c r="Z8" s="3">
        <v>41.53846153846154</v>
      </c>
      <c r="AA8" s="3">
        <v>25.816993464052292</v>
      </c>
      <c r="AB8" s="3">
        <v>13.398692810457517</v>
      </c>
      <c r="AC8" s="90">
        <v>16.129032258064516</v>
      </c>
      <c r="AD8" s="90">
        <v>10.191082802547772</v>
      </c>
      <c r="AE8" s="90">
        <v>32.903225806451616</v>
      </c>
      <c r="AF8" s="90">
        <v>27.814569536423839</v>
      </c>
    </row>
    <row r="9" spans="1:32" ht="15.75" x14ac:dyDescent="0.3">
      <c r="A9" s="42" t="s">
        <v>99</v>
      </c>
      <c r="B9" s="61">
        <v>95.86</v>
      </c>
      <c r="C9" s="61">
        <v>98.46</v>
      </c>
      <c r="D9" s="61">
        <v>96.91</v>
      </c>
      <c r="E9" s="61">
        <v>91.6</v>
      </c>
      <c r="F9" s="62">
        <f t="shared" si="0"/>
        <v>75</v>
      </c>
      <c r="G9" s="11">
        <v>114.73</v>
      </c>
      <c r="H9" s="11">
        <v>98.04</v>
      </c>
      <c r="I9" s="11">
        <v>95.86</v>
      </c>
      <c r="J9" s="11">
        <v>98.46</v>
      </c>
      <c r="K9" s="11">
        <v>96.91</v>
      </c>
      <c r="L9" s="11">
        <v>95.44</v>
      </c>
      <c r="M9" s="11">
        <v>51.73</v>
      </c>
      <c r="N9" s="12">
        <v>78.819999999999993</v>
      </c>
      <c r="O9" s="12">
        <v>81.05</v>
      </c>
      <c r="P9" s="12">
        <v>80.11</v>
      </c>
      <c r="Q9" s="12">
        <v>51.17</v>
      </c>
      <c r="R9" s="12">
        <v>91.6</v>
      </c>
      <c r="S9" s="12">
        <v>67.709999999999994</v>
      </c>
      <c r="T9" s="12">
        <v>70.23</v>
      </c>
      <c r="U9" s="12">
        <v>59.95</v>
      </c>
      <c r="V9" s="13">
        <v>53.06</v>
      </c>
      <c r="W9" s="13">
        <v>62.78</v>
      </c>
      <c r="X9" s="84">
        <v>47.51</v>
      </c>
      <c r="Y9" s="3">
        <v>82.01431165224821</v>
      </c>
      <c r="Z9" s="43">
        <v>60.31186585496102</v>
      </c>
      <c r="AA9" s="3">
        <v>49.598393574297191</v>
      </c>
      <c r="AB9" s="3">
        <v>25.084955205437133</v>
      </c>
      <c r="AC9" s="90">
        <v>45.393900889453619</v>
      </c>
      <c r="AD9" s="90">
        <v>29.296995973985755</v>
      </c>
      <c r="AE9" s="90">
        <v>57.980356046654393</v>
      </c>
      <c r="AF9" s="90">
        <v>35.668202764976961</v>
      </c>
    </row>
    <row r="10" spans="1:32" ht="15.75" x14ac:dyDescent="0.3">
      <c r="A10" s="42" t="s">
        <v>100</v>
      </c>
      <c r="B10" s="61">
        <v>98.49</v>
      </c>
      <c r="C10" s="61">
        <v>95.47</v>
      </c>
      <c r="D10" s="61">
        <v>98.74</v>
      </c>
      <c r="E10" s="61">
        <v>97.98</v>
      </c>
      <c r="F10" s="62">
        <f t="shared" si="0"/>
        <v>100</v>
      </c>
      <c r="G10" s="11">
        <v>123.93</v>
      </c>
      <c r="H10" s="11">
        <v>99.75</v>
      </c>
      <c r="I10" s="11">
        <v>98.49</v>
      </c>
      <c r="J10" s="11">
        <v>95.47</v>
      </c>
      <c r="K10" s="11">
        <v>98.74</v>
      </c>
      <c r="L10" s="11">
        <v>97.48</v>
      </c>
      <c r="M10" s="11">
        <v>90.18</v>
      </c>
      <c r="N10" s="12">
        <v>98.74</v>
      </c>
      <c r="O10" s="12">
        <v>87.91</v>
      </c>
      <c r="P10" s="12">
        <v>88.41</v>
      </c>
      <c r="Q10" s="12">
        <v>93.45</v>
      </c>
      <c r="R10" s="12">
        <v>97.98</v>
      </c>
      <c r="S10" s="12">
        <v>89.92</v>
      </c>
      <c r="T10" s="12">
        <v>93.7</v>
      </c>
      <c r="U10" s="12">
        <v>92.95</v>
      </c>
      <c r="V10" s="13">
        <v>89.21</v>
      </c>
      <c r="W10" s="13">
        <v>91.85</v>
      </c>
      <c r="X10" s="84">
        <v>93.2</v>
      </c>
      <c r="Y10" s="3">
        <v>84.610512982900559</v>
      </c>
      <c r="Z10" s="3">
        <v>61.62127929069031</v>
      </c>
      <c r="AA10" s="3">
        <v>69.230769230769226</v>
      </c>
      <c r="AB10" s="3">
        <v>39.844425237683666</v>
      </c>
      <c r="AC10" s="90">
        <v>46.435100548446066</v>
      </c>
      <c r="AD10" s="90">
        <v>32.859680284191825</v>
      </c>
      <c r="AE10" s="90">
        <v>95.759717314487631</v>
      </c>
      <c r="AF10" s="90">
        <v>78.685612788632326</v>
      </c>
    </row>
    <row r="11" spans="1:32" ht="15.75" x14ac:dyDescent="0.3">
      <c r="A11" s="42" t="s">
        <v>101</v>
      </c>
      <c r="B11" s="61">
        <v>112.5</v>
      </c>
      <c r="C11" s="61">
        <v>120.83</v>
      </c>
      <c r="D11" s="61">
        <v>114.58</v>
      </c>
      <c r="E11" s="61">
        <v>120.83</v>
      </c>
      <c r="F11" s="62">
        <f t="shared" si="0"/>
        <v>100</v>
      </c>
      <c r="G11" s="11">
        <v>122.92</v>
      </c>
      <c r="H11" s="11">
        <v>114.58</v>
      </c>
      <c r="I11" s="11">
        <v>112.5</v>
      </c>
      <c r="J11" s="11">
        <v>120.83</v>
      </c>
      <c r="K11" s="11">
        <v>114.58</v>
      </c>
      <c r="L11" s="11">
        <v>110.42</v>
      </c>
      <c r="M11" s="11">
        <v>108.33</v>
      </c>
      <c r="N11" s="12">
        <v>102.08</v>
      </c>
      <c r="O11" s="70">
        <v>125</v>
      </c>
      <c r="P11" s="12">
        <v>127.08</v>
      </c>
      <c r="Q11" s="12">
        <v>104.17</v>
      </c>
      <c r="R11" s="12">
        <v>120.83</v>
      </c>
      <c r="S11" s="12">
        <v>97.92</v>
      </c>
      <c r="T11" s="70">
        <v>100</v>
      </c>
      <c r="U11" s="70">
        <v>100</v>
      </c>
      <c r="V11" s="13">
        <v>85.51</v>
      </c>
      <c r="W11" s="13">
        <v>82.61</v>
      </c>
      <c r="X11" s="91">
        <v>100</v>
      </c>
      <c r="Y11" s="3">
        <v>81.777777777777786</v>
      </c>
      <c r="Z11" s="3">
        <v>63.111111111111107</v>
      </c>
      <c r="AA11" s="3">
        <v>58.247422680412377</v>
      </c>
      <c r="AB11" s="3">
        <v>25.773195876288657</v>
      </c>
      <c r="AC11" s="90">
        <v>43.02325581395349</v>
      </c>
      <c r="AD11" s="90">
        <v>36.781609195402297</v>
      </c>
      <c r="AE11" s="90">
        <v>78.160919540229884</v>
      </c>
      <c r="AF11" s="90">
        <v>63.953488372093027</v>
      </c>
    </row>
    <row r="12" spans="1:32" ht="15.75" x14ac:dyDescent="0.3">
      <c r="A12" s="42" t="s">
        <v>102</v>
      </c>
      <c r="B12" s="61">
        <v>162.96</v>
      </c>
      <c r="C12" s="61">
        <v>168.52</v>
      </c>
      <c r="D12" s="61">
        <v>187.04</v>
      </c>
      <c r="E12" s="61">
        <v>172.22</v>
      </c>
      <c r="F12" s="62">
        <f t="shared" si="0"/>
        <v>100</v>
      </c>
      <c r="G12" s="11">
        <v>172.22</v>
      </c>
      <c r="H12" s="11">
        <v>168.52</v>
      </c>
      <c r="I12" s="11">
        <v>162.96</v>
      </c>
      <c r="J12" s="11">
        <v>168.52</v>
      </c>
      <c r="K12" s="11">
        <v>187.04</v>
      </c>
      <c r="L12" s="11">
        <v>175.93</v>
      </c>
      <c r="M12" s="11">
        <v>140.74</v>
      </c>
      <c r="N12" s="12">
        <v>175.93</v>
      </c>
      <c r="O12" s="12">
        <v>162.96</v>
      </c>
      <c r="P12" s="12">
        <v>146.30000000000001</v>
      </c>
      <c r="Q12" s="12">
        <v>124.07</v>
      </c>
      <c r="R12" s="12">
        <v>172.22</v>
      </c>
      <c r="S12" s="12">
        <v>144.44</v>
      </c>
      <c r="T12" s="12">
        <v>148.15</v>
      </c>
      <c r="U12" s="12">
        <v>144.44</v>
      </c>
      <c r="V12" s="13">
        <v>76.47</v>
      </c>
      <c r="W12" s="13">
        <v>80.39</v>
      </c>
      <c r="X12" s="84">
        <v>138.88999999999999</v>
      </c>
      <c r="Y12" s="3">
        <v>74.052478134110785</v>
      </c>
      <c r="Z12" s="3">
        <v>61.224489795918366</v>
      </c>
      <c r="AA12" s="3">
        <v>69.915254237288138</v>
      </c>
      <c r="AB12" s="3">
        <v>25.847457627118644</v>
      </c>
      <c r="AC12" s="90">
        <v>40.517241379310342</v>
      </c>
      <c r="AD12" s="90">
        <v>33.620689655172413</v>
      </c>
      <c r="AE12" s="90">
        <v>96.551724137931032</v>
      </c>
      <c r="AF12" s="90">
        <v>57.391304347826086</v>
      </c>
    </row>
    <row r="13" spans="1:32" ht="15.75" x14ac:dyDescent="0.3">
      <c r="A13" s="42" t="s">
        <v>103</v>
      </c>
      <c r="B13" s="61">
        <v>91.16</v>
      </c>
      <c r="C13" s="61">
        <v>91.67</v>
      </c>
      <c r="D13" s="61">
        <v>91.92</v>
      </c>
      <c r="E13" s="61">
        <v>103.28</v>
      </c>
      <c r="F13" s="62">
        <f t="shared" si="0"/>
        <v>25</v>
      </c>
      <c r="G13" s="11">
        <v>101.26</v>
      </c>
      <c r="H13" s="11">
        <v>88.38</v>
      </c>
      <c r="I13" s="11">
        <v>91.16</v>
      </c>
      <c r="J13" s="11">
        <v>91.67</v>
      </c>
      <c r="K13" s="11">
        <v>91.92</v>
      </c>
      <c r="L13" s="11">
        <v>89.14</v>
      </c>
      <c r="M13" s="11">
        <v>79.8</v>
      </c>
      <c r="N13" s="12">
        <v>92.17</v>
      </c>
      <c r="O13" s="12">
        <v>94.7</v>
      </c>
      <c r="P13" s="12">
        <v>88.64</v>
      </c>
      <c r="Q13" s="12">
        <v>91.92</v>
      </c>
      <c r="R13" s="12">
        <v>103.28</v>
      </c>
      <c r="S13" s="12">
        <v>84.09</v>
      </c>
      <c r="T13" s="12">
        <v>87.88</v>
      </c>
      <c r="U13" s="12">
        <v>93.18</v>
      </c>
      <c r="V13" s="91">
        <v>86</v>
      </c>
      <c r="W13" s="13">
        <v>87.75</v>
      </c>
      <c r="X13" s="84">
        <v>67.930000000000007</v>
      </c>
      <c r="Y13" s="3">
        <v>68.239436619718305</v>
      </c>
      <c r="Z13" s="3">
        <v>51.971830985915489</v>
      </c>
      <c r="AA13" s="3">
        <v>36.990027198549413</v>
      </c>
      <c r="AB13" s="3">
        <v>14.86854034451496</v>
      </c>
      <c r="AC13" s="90">
        <v>19.762845849802371</v>
      </c>
      <c r="AD13" s="90">
        <v>16.602316602316602</v>
      </c>
      <c r="AE13" s="90">
        <v>38.416988416988417</v>
      </c>
      <c r="AF13" s="90">
        <v>33.203883495145632</v>
      </c>
    </row>
    <row r="14" spans="1:32" ht="15.75" x14ac:dyDescent="0.3">
      <c r="A14" s="42" t="s">
        <v>104</v>
      </c>
      <c r="B14" s="61">
        <v>106.43</v>
      </c>
      <c r="C14" s="72">
        <v>100</v>
      </c>
      <c r="D14" s="61">
        <v>111.43</v>
      </c>
      <c r="E14" s="72">
        <v>105</v>
      </c>
      <c r="F14" s="62">
        <f t="shared" si="0"/>
        <v>100</v>
      </c>
      <c r="G14" s="11">
        <v>109.29</v>
      </c>
      <c r="H14" s="11">
        <v>96.43</v>
      </c>
      <c r="I14" s="11">
        <v>106.43</v>
      </c>
      <c r="J14" s="69">
        <v>100</v>
      </c>
      <c r="K14" s="11">
        <v>111.43</v>
      </c>
      <c r="L14" s="11">
        <v>109.29</v>
      </c>
      <c r="M14" s="11">
        <v>109.29</v>
      </c>
      <c r="N14" s="12">
        <v>111.43</v>
      </c>
      <c r="O14" s="12">
        <v>102.86</v>
      </c>
      <c r="P14" s="12">
        <v>102.86</v>
      </c>
      <c r="Q14" s="12">
        <v>97.86</v>
      </c>
      <c r="R14" s="70">
        <v>105</v>
      </c>
      <c r="S14" s="12">
        <v>99.29</v>
      </c>
      <c r="T14" s="12">
        <v>107.14</v>
      </c>
      <c r="U14" s="12">
        <v>105.71</v>
      </c>
      <c r="V14" s="13">
        <v>79.489999999999995</v>
      </c>
      <c r="W14" s="13">
        <v>77.56</v>
      </c>
      <c r="X14" s="84">
        <v>72.86</v>
      </c>
      <c r="Y14" s="3">
        <v>93.909626719056973</v>
      </c>
      <c r="Z14" s="3">
        <v>76.227897838899807</v>
      </c>
      <c r="AA14" s="43">
        <v>69.897959183673478</v>
      </c>
      <c r="AB14" s="3">
        <v>31.122448979591837</v>
      </c>
      <c r="AC14" s="90">
        <v>24.324324324324326</v>
      </c>
      <c r="AD14" s="90">
        <v>29.56989247311828</v>
      </c>
      <c r="AE14" s="90">
        <v>62.841530054644814</v>
      </c>
      <c r="AF14" s="90">
        <v>44.382022471910112</v>
      </c>
    </row>
    <row r="15" spans="1:32" ht="15.75" x14ac:dyDescent="0.3">
      <c r="A15" s="41" t="s">
        <v>105</v>
      </c>
      <c r="B15" s="61">
        <v>128.24</v>
      </c>
      <c r="C15" s="61">
        <v>124.43</v>
      </c>
      <c r="D15" s="61">
        <v>130.53</v>
      </c>
      <c r="E15" s="61">
        <v>138.93</v>
      </c>
      <c r="F15" s="62">
        <f t="shared" si="0"/>
        <v>100</v>
      </c>
      <c r="G15" s="11">
        <v>79.39</v>
      </c>
      <c r="H15" s="11">
        <v>123.66</v>
      </c>
      <c r="I15" s="11">
        <v>128.24</v>
      </c>
      <c r="J15" s="11">
        <v>124.43</v>
      </c>
      <c r="K15" s="11">
        <v>130.53</v>
      </c>
      <c r="L15" s="11">
        <v>129.77000000000001</v>
      </c>
      <c r="M15" s="11">
        <v>118.32</v>
      </c>
      <c r="N15" s="12">
        <v>122.14</v>
      </c>
      <c r="O15" s="12">
        <v>135.88</v>
      </c>
      <c r="P15" s="12">
        <v>132.06</v>
      </c>
      <c r="Q15" s="12">
        <v>122.14</v>
      </c>
      <c r="R15" s="12">
        <v>138.93</v>
      </c>
      <c r="S15" s="12">
        <v>119.85</v>
      </c>
      <c r="T15" s="12">
        <v>117.56</v>
      </c>
      <c r="U15" s="12">
        <v>119.85</v>
      </c>
      <c r="V15" s="13">
        <v>112.59</v>
      </c>
      <c r="W15" s="13">
        <v>114.07</v>
      </c>
      <c r="X15" s="84">
        <v>66.41</v>
      </c>
      <c r="Y15" s="3">
        <v>89.320388349514573</v>
      </c>
      <c r="Z15" s="3">
        <v>82.135922330097088</v>
      </c>
      <c r="AA15" s="3">
        <v>86.815920398009951</v>
      </c>
      <c r="AB15" s="3">
        <v>57.960199004975124</v>
      </c>
      <c r="AC15" s="90">
        <v>92.265193370165747</v>
      </c>
      <c r="AD15" s="90">
        <v>49.468085106382979</v>
      </c>
      <c r="AE15" s="90">
        <v>118.13471502590673</v>
      </c>
      <c r="AF15" s="90">
        <v>81.725888324873097</v>
      </c>
    </row>
    <row r="16" spans="1:32" ht="15.75" x14ac:dyDescent="0.3">
      <c r="A16" s="41" t="s">
        <v>106</v>
      </c>
      <c r="B16" s="61">
        <v>118.24</v>
      </c>
      <c r="C16" s="61">
        <v>124.32</v>
      </c>
      <c r="D16" s="61">
        <v>120.27</v>
      </c>
      <c r="E16" s="61">
        <v>107.43</v>
      </c>
      <c r="F16" s="62">
        <f t="shared" si="0"/>
        <v>100</v>
      </c>
      <c r="G16" s="11">
        <v>76.349999999999994</v>
      </c>
      <c r="H16" s="11">
        <v>121.62</v>
      </c>
      <c r="I16" s="11">
        <v>118.24</v>
      </c>
      <c r="J16" s="11">
        <v>124.32</v>
      </c>
      <c r="K16" s="11">
        <v>120.27</v>
      </c>
      <c r="L16" s="11">
        <v>127.7</v>
      </c>
      <c r="M16" s="11">
        <v>107.43</v>
      </c>
      <c r="N16" s="12">
        <v>97.3</v>
      </c>
      <c r="O16" s="12">
        <v>95.95</v>
      </c>
      <c r="P16" s="12">
        <v>94.59</v>
      </c>
      <c r="Q16" s="12">
        <v>91.89</v>
      </c>
      <c r="R16" s="12">
        <v>107.43</v>
      </c>
      <c r="S16" s="12">
        <v>96.62</v>
      </c>
      <c r="T16" s="12">
        <v>95.95</v>
      </c>
      <c r="U16" s="12">
        <v>79.73</v>
      </c>
      <c r="V16" s="13">
        <v>58.06</v>
      </c>
      <c r="W16" s="13">
        <v>53.23</v>
      </c>
      <c r="X16" s="84">
        <v>54.05</v>
      </c>
      <c r="Y16" s="3">
        <v>72.661870503597129</v>
      </c>
      <c r="Z16" s="3">
        <v>63.453237410071935</v>
      </c>
      <c r="AA16" s="3">
        <v>79.78947368421052</v>
      </c>
      <c r="AB16" s="3">
        <v>41.684210526315788</v>
      </c>
      <c r="AC16" s="90">
        <v>40.663900414937757</v>
      </c>
      <c r="AD16" s="90">
        <v>28.571428571428569</v>
      </c>
      <c r="AE16" s="90">
        <v>109.6638655462185</v>
      </c>
      <c r="AF16" s="90">
        <v>84.444444444444443</v>
      </c>
    </row>
    <row r="17" spans="1:32" ht="15.75" x14ac:dyDescent="0.3">
      <c r="A17" s="42" t="s">
        <v>107</v>
      </c>
      <c r="B17" s="61">
        <v>61.6</v>
      </c>
      <c r="C17" s="61">
        <v>62.29</v>
      </c>
      <c r="D17" s="61">
        <v>61.26</v>
      </c>
      <c r="E17" s="61">
        <v>60.58</v>
      </c>
      <c r="F17" s="62">
        <f t="shared" si="0"/>
        <v>0</v>
      </c>
      <c r="G17" s="11">
        <v>39.25</v>
      </c>
      <c r="H17" s="11">
        <v>63.48</v>
      </c>
      <c r="I17" s="11">
        <v>61.6</v>
      </c>
      <c r="J17" s="11">
        <v>62.29</v>
      </c>
      <c r="K17" s="11">
        <v>61.26</v>
      </c>
      <c r="L17" s="11">
        <v>62.63</v>
      </c>
      <c r="M17" s="11">
        <v>29.01</v>
      </c>
      <c r="N17" s="12">
        <v>52.39</v>
      </c>
      <c r="O17" s="12">
        <v>65.02</v>
      </c>
      <c r="P17" s="12">
        <v>64.33</v>
      </c>
      <c r="Q17" s="12">
        <v>29.01</v>
      </c>
      <c r="R17" s="12">
        <v>60.58</v>
      </c>
      <c r="S17" s="12">
        <v>45.56</v>
      </c>
      <c r="T17" s="12">
        <v>46.59</v>
      </c>
      <c r="U17" s="12">
        <v>45.05</v>
      </c>
      <c r="V17" s="13">
        <v>26.6</v>
      </c>
      <c r="W17" s="91">
        <v>53</v>
      </c>
      <c r="X17" s="84">
        <v>2.73</v>
      </c>
      <c r="Y17" s="3">
        <v>94.695599758890907</v>
      </c>
      <c r="Z17" s="3">
        <v>73.116335141651604</v>
      </c>
      <c r="AA17" s="3">
        <v>51.593959731543627</v>
      </c>
      <c r="AB17" s="3">
        <v>22.231543624161073</v>
      </c>
      <c r="AC17" s="90">
        <v>17.789291882556132</v>
      </c>
      <c r="AD17" s="90">
        <v>17.435897435897434</v>
      </c>
      <c r="AE17" s="90">
        <v>68.566493955094984</v>
      </c>
      <c r="AF17" s="90">
        <v>49.647887323943664</v>
      </c>
    </row>
    <row r="18" spans="1:32" ht="15.75" x14ac:dyDescent="0.3">
      <c r="A18" s="42" t="s">
        <v>108</v>
      </c>
      <c r="B18" s="61">
        <v>93.18</v>
      </c>
      <c r="C18" s="61">
        <v>96.72</v>
      </c>
      <c r="D18" s="61">
        <v>92.93</v>
      </c>
      <c r="E18" s="61">
        <v>92.42</v>
      </c>
      <c r="F18" s="62">
        <f t="shared" si="0"/>
        <v>25</v>
      </c>
      <c r="G18" s="11">
        <v>90.91</v>
      </c>
      <c r="H18" s="11">
        <v>94.19</v>
      </c>
      <c r="I18" s="11">
        <v>93.18</v>
      </c>
      <c r="J18" s="11">
        <v>96.72</v>
      </c>
      <c r="K18" s="11">
        <v>92.93</v>
      </c>
      <c r="L18" s="11">
        <v>90.91</v>
      </c>
      <c r="M18" s="11">
        <v>84.09</v>
      </c>
      <c r="N18" s="12">
        <v>88.13</v>
      </c>
      <c r="O18" s="12">
        <v>88.13</v>
      </c>
      <c r="P18" s="12">
        <v>83.59</v>
      </c>
      <c r="Q18" s="12">
        <v>83.84</v>
      </c>
      <c r="R18" s="12">
        <v>92.42</v>
      </c>
      <c r="S18" s="12">
        <v>82.83</v>
      </c>
      <c r="T18" s="12">
        <v>86.87</v>
      </c>
      <c r="U18" s="12">
        <v>78.790000000000006</v>
      </c>
      <c r="V18" s="13">
        <v>79.849999999999994</v>
      </c>
      <c r="W18" s="13">
        <v>77.400000000000006</v>
      </c>
      <c r="X18" s="84">
        <v>72.47</v>
      </c>
      <c r="Y18" s="3">
        <v>67.861975642760484</v>
      </c>
      <c r="Z18" s="3">
        <v>49.526387009472259</v>
      </c>
      <c r="AA18" s="3">
        <v>55.390334572490708</v>
      </c>
      <c r="AB18" s="3">
        <v>26.486988847583643</v>
      </c>
      <c r="AC18" s="90">
        <v>28.378378378378379</v>
      </c>
      <c r="AD18" s="90">
        <v>24.528301886792452</v>
      </c>
      <c r="AE18" s="90">
        <v>89.48374760994264</v>
      </c>
      <c r="AF18" s="90">
        <v>66.996047430830046</v>
      </c>
    </row>
    <row r="19" spans="1:32" ht="15.75" x14ac:dyDescent="0.3">
      <c r="A19" s="42" t="s">
        <v>109</v>
      </c>
      <c r="B19" s="61">
        <v>124.14</v>
      </c>
      <c r="C19" s="61">
        <v>126.21</v>
      </c>
      <c r="D19" s="61">
        <v>122.76</v>
      </c>
      <c r="E19" s="61">
        <v>120.69</v>
      </c>
      <c r="F19" s="62">
        <f t="shared" si="0"/>
        <v>100</v>
      </c>
      <c r="G19" s="11">
        <v>67.59</v>
      </c>
      <c r="H19" s="11">
        <v>120.69</v>
      </c>
      <c r="I19" s="11">
        <v>124.14</v>
      </c>
      <c r="J19" s="11">
        <v>126.21</v>
      </c>
      <c r="K19" s="11">
        <v>122.76</v>
      </c>
      <c r="L19" s="11">
        <v>114.48</v>
      </c>
      <c r="M19" s="11">
        <v>101.38</v>
      </c>
      <c r="N19" s="12">
        <v>97.24</v>
      </c>
      <c r="O19" s="12">
        <v>100.69</v>
      </c>
      <c r="P19" s="12">
        <v>109.66</v>
      </c>
      <c r="Q19" s="12">
        <v>95.17</v>
      </c>
      <c r="R19" s="12">
        <v>120.69</v>
      </c>
      <c r="S19" s="12">
        <v>89.66</v>
      </c>
      <c r="T19" s="12">
        <v>94.48</v>
      </c>
      <c r="U19" s="12">
        <v>94.48</v>
      </c>
      <c r="V19" s="13">
        <v>103.5</v>
      </c>
      <c r="W19" s="13">
        <v>93.71</v>
      </c>
      <c r="X19" s="84">
        <v>77.930000000000007</v>
      </c>
      <c r="Y19" s="3">
        <v>89.42652329749103</v>
      </c>
      <c r="Z19" s="3">
        <v>74.193548387096769</v>
      </c>
      <c r="AA19" s="3">
        <v>79.2</v>
      </c>
      <c r="AB19" s="3">
        <v>41.333333333333336</v>
      </c>
      <c r="AC19" s="90">
        <v>35.675675675675677</v>
      </c>
      <c r="AD19" s="90">
        <v>38.94736842105263</v>
      </c>
      <c r="AE19" s="90">
        <v>123.95833333333333</v>
      </c>
      <c r="AF19" s="90">
        <v>71.649484536082468</v>
      </c>
    </row>
    <row r="20" spans="1:32" ht="15.75" x14ac:dyDescent="0.3">
      <c r="A20" s="42" t="s">
        <v>110</v>
      </c>
      <c r="B20" s="61">
        <v>91.73</v>
      </c>
      <c r="C20" s="61">
        <v>98.9</v>
      </c>
      <c r="D20" s="61">
        <v>93.93</v>
      </c>
      <c r="E20" s="61">
        <v>88.97</v>
      </c>
      <c r="F20" s="62">
        <f t="shared" si="0"/>
        <v>25</v>
      </c>
      <c r="G20" s="11">
        <v>61.58</v>
      </c>
      <c r="H20" s="11">
        <v>96.14</v>
      </c>
      <c r="I20" s="11">
        <v>91.73</v>
      </c>
      <c r="J20" s="11">
        <v>98.9</v>
      </c>
      <c r="K20" s="11">
        <v>93.93</v>
      </c>
      <c r="L20" s="11">
        <v>82.35</v>
      </c>
      <c r="M20" s="11">
        <v>53.13</v>
      </c>
      <c r="N20" s="12">
        <v>85.85</v>
      </c>
      <c r="O20" s="12">
        <v>87.5</v>
      </c>
      <c r="P20" s="12">
        <v>74.08</v>
      </c>
      <c r="Q20" s="12">
        <v>71.69</v>
      </c>
      <c r="R20" s="12">
        <v>88.97</v>
      </c>
      <c r="S20" s="12">
        <v>79.040000000000006</v>
      </c>
      <c r="T20" s="12">
        <v>79.040000000000006</v>
      </c>
      <c r="U20" s="12">
        <v>79.040000000000006</v>
      </c>
      <c r="V20" s="13">
        <v>90.71</v>
      </c>
      <c r="W20" s="13">
        <v>100.81</v>
      </c>
      <c r="X20" s="84">
        <v>64.89</v>
      </c>
      <c r="Y20" s="3">
        <v>90.170236133992304</v>
      </c>
      <c r="Z20" s="3">
        <v>59.912136188907198</v>
      </c>
      <c r="AA20" s="43">
        <v>60.436893203883493</v>
      </c>
      <c r="AB20" s="3">
        <v>32.605177993527505</v>
      </c>
      <c r="AC20" s="90">
        <v>20.129870129870131</v>
      </c>
      <c r="AD20" s="90">
        <v>25.914149443561207</v>
      </c>
      <c r="AE20" s="90">
        <v>64.5367412140575</v>
      </c>
      <c r="AF20" s="90">
        <v>55.081967213114758</v>
      </c>
    </row>
    <row r="21" spans="1:32" ht="15.75" customHeight="1" x14ac:dyDescent="0.3">
      <c r="A21" s="42" t="s">
        <v>111</v>
      </c>
      <c r="B21" s="61">
        <v>106.58</v>
      </c>
      <c r="C21" s="61">
        <v>101.23</v>
      </c>
      <c r="D21" s="61">
        <v>106.17</v>
      </c>
      <c r="E21" s="61">
        <v>113.17</v>
      </c>
      <c r="F21" s="62">
        <f t="shared" si="0"/>
        <v>100</v>
      </c>
      <c r="G21" s="11">
        <v>84.36</v>
      </c>
      <c r="H21" s="11">
        <v>99.18</v>
      </c>
      <c r="I21" s="11">
        <v>106.58</v>
      </c>
      <c r="J21" s="11">
        <v>101.23</v>
      </c>
      <c r="K21" s="11">
        <v>106.17</v>
      </c>
      <c r="L21" s="11">
        <v>104.12</v>
      </c>
      <c r="M21" s="11">
        <v>73.66</v>
      </c>
      <c r="N21" s="12">
        <v>97.12</v>
      </c>
      <c r="O21" s="12">
        <v>108.64</v>
      </c>
      <c r="P21" s="12">
        <v>101.65</v>
      </c>
      <c r="Q21" s="12">
        <v>96.71</v>
      </c>
      <c r="R21" s="12">
        <v>113.17</v>
      </c>
      <c r="S21" s="12">
        <v>95.47</v>
      </c>
      <c r="T21" s="12">
        <v>96.3</v>
      </c>
      <c r="U21" s="12">
        <v>93.83</v>
      </c>
      <c r="V21" s="13">
        <v>70.900000000000006</v>
      </c>
      <c r="W21" s="13">
        <v>71.83</v>
      </c>
      <c r="X21" s="84">
        <v>57.61</v>
      </c>
      <c r="Y21" s="3">
        <v>69.694467382328654</v>
      </c>
      <c r="Z21" s="3">
        <v>47.646573080099088</v>
      </c>
      <c r="AA21" s="3">
        <v>59.657142857142851</v>
      </c>
      <c r="AB21" s="43">
        <v>35.314285714285717</v>
      </c>
      <c r="AC21" s="90">
        <v>41.387559808612437</v>
      </c>
      <c r="AD21" s="90">
        <v>28.372093023255811</v>
      </c>
      <c r="AE21" s="90">
        <v>69.837587006960561</v>
      </c>
      <c r="AF21" s="90">
        <v>45.433255269320846</v>
      </c>
    </row>
    <row r="22" spans="1:32" ht="15.75" customHeight="1" x14ac:dyDescent="0.3">
      <c r="A22" s="42" t="s">
        <v>112</v>
      </c>
      <c r="B22" s="61">
        <v>113.76</v>
      </c>
      <c r="C22" s="61">
        <v>123.39</v>
      </c>
      <c r="D22" s="61">
        <v>114.68</v>
      </c>
      <c r="E22" s="61">
        <v>119.72</v>
      </c>
      <c r="F22" s="62">
        <f t="shared" si="0"/>
        <v>100</v>
      </c>
      <c r="G22" s="11">
        <v>94.04</v>
      </c>
      <c r="H22" s="11">
        <v>123.39</v>
      </c>
      <c r="I22" s="11">
        <v>113.76</v>
      </c>
      <c r="J22" s="11">
        <v>123.39</v>
      </c>
      <c r="K22" s="11">
        <v>114.68</v>
      </c>
      <c r="L22" s="11">
        <v>109.63</v>
      </c>
      <c r="M22" s="11">
        <v>98.62</v>
      </c>
      <c r="N22" s="12">
        <v>99.54</v>
      </c>
      <c r="O22" s="12">
        <v>110.09</v>
      </c>
      <c r="P22" s="12">
        <v>105.5</v>
      </c>
      <c r="Q22" s="12">
        <v>77.98</v>
      </c>
      <c r="R22" s="12">
        <v>119.72</v>
      </c>
      <c r="S22" s="12">
        <v>98.17</v>
      </c>
      <c r="T22" s="12">
        <v>97.25</v>
      </c>
      <c r="U22" s="12">
        <v>95.87</v>
      </c>
      <c r="V22" s="13">
        <v>87.26</v>
      </c>
      <c r="W22" s="13">
        <v>90.73</v>
      </c>
      <c r="X22" s="84">
        <v>85.32</v>
      </c>
      <c r="Y22" s="3">
        <v>74.856596558317406</v>
      </c>
      <c r="Z22" s="3">
        <v>63.575525812619503</v>
      </c>
      <c r="AA22" s="43">
        <v>68.630136986301366</v>
      </c>
      <c r="AB22" s="3">
        <v>41.917808219178085</v>
      </c>
      <c r="AC22" s="90">
        <v>33.519553072625698</v>
      </c>
      <c r="AD22" s="90">
        <v>36.51226158038147</v>
      </c>
      <c r="AE22" s="90">
        <v>113.69863013698631</v>
      </c>
      <c r="AF22" s="90">
        <v>86.235955056179776</v>
      </c>
    </row>
    <row r="23" spans="1:32" ht="15.75" customHeight="1" x14ac:dyDescent="0.3">
      <c r="A23" s="41" t="s">
        <v>113</v>
      </c>
      <c r="B23" s="61">
        <v>98.22</v>
      </c>
      <c r="C23" s="61">
        <v>101.78</v>
      </c>
      <c r="D23" s="61">
        <v>98.22</v>
      </c>
      <c r="E23" s="61">
        <v>104.14</v>
      </c>
      <c r="F23" s="62">
        <f t="shared" si="0"/>
        <v>100</v>
      </c>
      <c r="G23" s="11">
        <v>72.78</v>
      </c>
      <c r="H23" s="11">
        <v>98.82</v>
      </c>
      <c r="I23" s="11">
        <v>98.22</v>
      </c>
      <c r="J23" s="11">
        <v>101.78</v>
      </c>
      <c r="K23" s="11">
        <v>98.22</v>
      </c>
      <c r="L23" s="11">
        <v>103.55</v>
      </c>
      <c r="M23" s="11">
        <v>80.47</v>
      </c>
      <c r="N23" s="12">
        <v>98.22</v>
      </c>
      <c r="O23" s="12">
        <v>104.73</v>
      </c>
      <c r="P23" s="12">
        <v>107.1</v>
      </c>
      <c r="Q23" s="12">
        <v>95.86</v>
      </c>
      <c r="R23" s="12">
        <v>104.14</v>
      </c>
      <c r="S23" s="12">
        <v>95.27</v>
      </c>
      <c r="T23" s="12">
        <v>98.82</v>
      </c>
      <c r="U23" s="12">
        <v>97.04</v>
      </c>
      <c r="V23" s="13">
        <v>91.94</v>
      </c>
      <c r="W23" s="13">
        <v>92.47</v>
      </c>
      <c r="X23" s="84">
        <v>76.33</v>
      </c>
      <c r="Y23" s="3">
        <v>99.408284023668642</v>
      </c>
      <c r="Z23" s="3">
        <v>75</v>
      </c>
      <c r="AA23" s="3">
        <v>76.310679611650485</v>
      </c>
      <c r="AB23" s="3">
        <v>43.300970873786412</v>
      </c>
      <c r="AC23" s="90">
        <v>51.88284518828452</v>
      </c>
      <c r="AD23" s="90">
        <v>37.95918367346939</v>
      </c>
      <c r="AE23" s="90">
        <v>90.688259109311744</v>
      </c>
      <c r="AF23" s="90">
        <v>84.274193548387103</v>
      </c>
    </row>
    <row r="24" spans="1:32" ht="15.75" customHeight="1" x14ac:dyDescent="0.3">
      <c r="A24" s="42" t="s">
        <v>114</v>
      </c>
      <c r="B24" s="61">
        <v>67.010000000000005</v>
      </c>
      <c r="C24" s="61">
        <v>69.069999999999993</v>
      </c>
      <c r="D24" s="61">
        <v>63.57</v>
      </c>
      <c r="E24" s="61">
        <v>73.2</v>
      </c>
      <c r="F24" s="62">
        <f t="shared" si="0"/>
        <v>0</v>
      </c>
      <c r="G24" s="11">
        <v>56.36</v>
      </c>
      <c r="H24" s="11">
        <v>64.260000000000005</v>
      </c>
      <c r="I24" s="11">
        <v>67.010000000000005</v>
      </c>
      <c r="J24" s="11">
        <v>69.069999999999993</v>
      </c>
      <c r="K24" s="11">
        <v>63.57</v>
      </c>
      <c r="L24" s="11">
        <v>65.290000000000006</v>
      </c>
      <c r="M24" s="11">
        <v>44.67</v>
      </c>
      <c r="N24" s="12">
        <v>57.04</v>
      </c>
      <c r="O24" s="12">
        <v>65.64</v>
      </c>
      <c r="P24" s="12">
        <v>63.92</v>
      </c>
      <c r="Q24" s="12">
        <v>49.83</v>
      </c>
      <c r="R24" s="12">
        <v>73.2</v>
      </c>
      <c r="S24" s="12">
        <v>48.11</v>
      </c>
      <c r="T24" s="12">
        <v>57.39</v>
      </c>
      <c r="U24" s="12">
        <v>51.89</v>
      </c>
      <c r="V24" s="13">
        <v>57.36</v>
      </c>
      <c r="W24" s="13">
        <v>69.38</v>
      </c>
      <c r="X24" s="84">
        <v>34.36</v>
      </c>
      <c r="Y24" s="43">
        <v>83.838383838383834</v>
      </c>
      <c r="Z24" s="3">
        <v>52.929292929292927</v>
      </c>
      <c r="AA24" s="3">
        <v>46.781115879828327</v>
      </c>
      <c r="AB24" s="3">
        <v>19.742489270386265</v>
      </c>
      <c r="AC24" s="90">
        <v>34.911242603550299</v>
      </c>
      <c r="AD24" s="90">
        <v>23.054755043227665</v>
      </c>
      <c r="AE24" s="90">
        <v>80.802292263610326</v>
      </c>
      <c r="AF24" s="90">
        <v>59.077809798270899</v>
      </c>
    </row>
    <row r="25" spans="1:32" ht="15.75" customHeight="1" x14ac:dyDescent="0.3">
      <c r="A25" s="42" t="s">
        <v>115</v>
      </c>
      <c r="B25" s="61">
        <v>84.66</v>
      </c>
      <c r="C25" s="61">
        <v>111.11</v>
      </c>
      <c r="D25" s="61">
        <v>93.65</v>
      </c>
      <c r="E25" s="61">
        <v>101.59</v>
      </c>
      <c r="F25" s="62">
        <f t="shared" si="0"/>
        <v>50</v>
      </c>
      <c r="G25" s="11">
        <v>58.73</v>
      </c>
      <c r="H25" s="11">
        <v>104.23</v>
      </c>
      <c r="I25" s="11">
        <v>84.66</v>
      </c>
      <c r="J25" s="11">
        <v>111.11</v>
      </c>
      <c r="K25" s="11">
        <v>93.65</v>
      </c>
      <c r="L25" s="11">
        <v>98.41</v>
      </c>
      <c r="M25" s="11">
        <v>84.66</v>
      </c>
      <c r="N25" s="12">
        <v>102.12</v>
      </c>
      <c r="O25" s="12">
        <v>97.88</v>
      </c>
      <c r="P25" s="12">
        <v>95.24</v>
      </c>
      <c r="Q25" s="12">
        <v>89.42</v>
      </c>
      <c r="R25" s="12">
        <v>101.59</v>
      </c>
      <c r="S25" s="12">
        <v>100.53</v>
      </c>
      <c r="T25" s="12">
        <v>94.71</v>
      </c>
      <c r="U25" s="12">
        <v>94.18</v>
      </c>
      <c r="V25" s="13">
        <v>118.12</v>
      </c>
      <c r="W25" s="13">
        <v>112.32</v>
      </c>
      <c r="X25" s="84">
        <v>67.72</v>
      </c>
      <c r="Y25" s="3">
        <v>90.891840607210625</v>
      </c>
      <c r="Z25" s="3">
        <v>59.013282732447813</v>
      </c>
      <c r="AA25" s="3">
        <v>50</v>
      </c>
      <c r="AB25" s="43">
        <v>32.045454545454547</v>
      </c>
      <c r="AC25" s="90">
        <v>14.948453608247423</v>
      </c>
      <c r="AD25" s="90">
        <v>21.890547263681594</v>
      </c>
      <c r="AE25" s="90">
        <v>54.679802955665025</v>
      </c>
      <c r="AF25" s="90">
        <v>49.009900990099013</v>
      </c>
    </row>
    <row r="26" spans="1:32" ht="15.75" customHeight="1" x14ac:dyDescent="0.3">
      <c r="A26" s="42" t="s">
        <v>116</v>
      </c>
      <c r="B26" s="61">
        <v>101.46</v>
      </c>
      <c r="C26" s="61">
        <v>109.49</v>
      </c>
      <c r="D26" s="61">
        <v>106.57</v>
      </c>
      <c r="E26" s="61">
        <v>110.22</v>
      </c>
      <c r="F26" s="62">
        <f t="shared" si="0"/>
        <v>100</v>
      </c>
      <c r="G26" s="11">
        <v>62.77</v>
      </c>
      <c r="H26" s="11">
        <v>107.3</v>
      </c>
      <c r="I26" s="11">
        <v>101.46</v>
      </c>
      <c r="J26" s="11">
        <v>109.49</v>
      </c>
      <c r="K26" s="11">
        <v>106.57</v>
      </c>
      <c r="L26" s="11">
        <v>97.08</v>
      </c>
      <c r="M26" s="11">
        <v>86.13</v>
      </c>
      <c r="N26" s="12">
        <v>105.11</v>
      </c>
      <c r="O26" s="12">
        <v>110.22</v>
      </c>
      <c r="P26" s="12">
        <v>109.49</v>
      </c>
      <c r="Q26" s="12">
        <v>76.64</v>
      </c>
      <c r="R26" s="12">
        <v>110.22</v>
      </c>
      <c r="S26" s="12">
        <v>102.92</v>
      </c>
      <c r="T26" s="12">
        <v>100.73</v>
      </c>
      <c r="U26" s="12">
        <v>93.43</v>
      </c>
      <c r="V26" s="13">
        <v>95.77</v>
      </c>
      <c r="W26" s="91">
        <v>100</v>
      </c>
      <c r="X26" s="84">
        <v>66.42</v>
      </c>
      <c r="Y26" s="3">
        <v>76.722532588454371</v>
      </c>
      <c r="Z26" s="3">
        <v>65.176908752327748</v>
      </c>
      <c r="AA26" s="3">
        <v>78.167115902964952</v>
      </c>
      <c r="AB26" s="3">
        <v>49.865229110512125</v>
      </c>
      <c r="AC26" s="90">
        <v>56.284153005464475</v>
      </c>
      <c r="AD26" s="90">
        <v>38.172043010752688</v>
      </c>
      <c r="AE26" s="90">
        <v>92.972972972972983</v>
      </c>
      <c r="AF26" s="90">
        <v>77.049180327868854</v>
      </c>
    </row>
    <row r="27" spans="1:32" ht="15.75" customHeight="1" x14ac:dyDescent="0.3">
      <c r="A27" s="42" t="s">
        <v>117</v>
      </c>
      <c r="B27" s="61">
        <v>102.4</v>
      </c>
      <c r="C27" s="72">
        <v>116</v>
      </c>
      <c r="D27" s="72">
        <v>100</v>
      </c>
      <c r="E27" s="61">
        <v>105.6</v>
      </c>
      <c r="F27" s="62">
        <f t="shared" si="0"/>
        <v>100</v>
      </c>
      <c r="G27" s="11">
        <v>114.4</v>
      </c>
      <c r="H27" s="11">
        <v>111.2</v>
      </c>
      <c r="I27" s="11">
        <v>102.4</v>
      </c>
      <c r="J27" s="69">
        <v>116</v>
      </c>
      <c r="K27" s="69">
        <v>100</v>
      </c>
      <c r="L27" s="11">
        <v>109.6</v>
      </c>
      <c r="M27" s="11">
        <v>69.599999999999994</v>
      </c>
      <c r="N27" s="12">
        <v>82.4</v>
      </c>
      <c r="O27" s="12">
        <v>103.2</v>
      </c>
      <c r="P27" s="12">
        <v>86.4</v>
      </c>
      <c r="Q27" s="70">
        <v>76</v>
      </c>
      <c r="R27" s="12">
        <v>105.6</v>
      </c>
      <c r="S27" s="12">
        <v>79.2</v>
      </c>
      <c r="T27" s="12">
        <v>77.599999999999994</v>
      </c>
      <c r="U27" s="12">
        <v>80.8</v>
      </c>
      <c r="V27" s="13">
        <v>112.7</v>
      </c>
      <c r="W27" s="13">
        <v>111.9</v>
      </c>
      <c r="X27" s="84">
        <v>78.400000000000006</v>
      </c>
      <c r="Y27" s="3">
        <v>93.775100401606423</v>
      </c>
      <c r="Z27" s="3">
        <v>54.618473895582333</v>
      </c>
      <c r="AA27" s="3">
        <v>48.54111405835544</v>
      </c>
      <c r="AB27" s="3">
        <v>23.342175066312997</v>
      </c>
      <c r="AC27" s="90">
        <v>20</v>
      </c>
      <c r="AD27" s="90">
        <v>39.226519337016576</v>
      </c>
      <c r="AE27" s="90">
        <v>68.131868131868131</v>
      </c>
      <c r="AF27" s="90">
        <v>51.666666666666671</v>
      </c>
    </row>
    <row r="28" spans="1:32" ht="15.75" customHeight="1" thickBot="1" x14ac:dyDescent="0.35">
      <c r="A28" s="44" t="s">
        <v>118</v>
      </c>
      <c r="B28" s="61">
        <v>96.75</v>
      </c>
      <c r="C28" s="61">
        <v>106.1</v>
      </c>
      <c r="D28" s="61">
        <v>96.75</v>
      </c>
      <c r="E28" s="61">
        <v>102.03</v>
      </c>
      <c r="F28" s="62">
        <f t="shared" si="0"/>
        <v>100</v>
      </c>
      <c r="G28" s="11">
        <v>84.96</v>
      </c>
      <c r="H28" s="11">
        <v>106.5</v>
      </c>
      <c r="I28" s="11">
        <v>96.75</v>
      </c>
      <c r="J28" s="11">
        <v>106.1</v>
      </c>
      <c r="K28" s="11">
        <v>96.75</v>
      </c>
      <c r="L28" s="69">
        <v>100</v>
      </c>
      <c r="M28" s="11">
        <v>91.87</v>
      </c>
      <c r="N28" s="12">
        <v>100.81</v>
      </c>
      <c r="O28" s="12">
        <v>100.81</v>
      </c>
      <c r="P28" s="12">
        <v>94.72</v>
      </c>
      <c r="Q28" s="12">
        <v>72.36</v>
      </c>
      <c r="R28" s="12">
        <v>102.03</v>
      </c>
      <c r="S28" s="12">
        <v>98.78</v>
      </c>
      <c r="T28" s="12">
        <v>96.34</v>
      </c>
      <c r="U28" s="12">
        <v>95.12</v>
      </c>
      <c r="V28" s="13">
        <v>80.41</v>
      </c>
      <c r="W28" s="13">
        <v>79.38</v>
      </c>
      <c r="X28" s="87">
        <v>70.33</v>
      </c>
      <c r="Y28" s="3">
        <v>80.451866404715119</v>
      </c>
      <c r="Z28" s="3">
        <v>60.707269155206291</v>
      </c>
      <c r="AA28" s="3">
        <v>60.309278350515463</v>
      </c>
      <c r="AB28" s="3">
        <v>27.448453608247426</v>
      </c>
      <c r="AC28" s="90">
        <v>40.821917808219176</v>
      </c>
      <c r="AD28" s="90">
        <v>29.110512129380055</v>
      </c>
      <c r="AE28" s="90">
        <v>81.793478260869563</v>
      </c>
      <c r="AF28" s="90">
        <v>64.705882352941174</v>
      </c>
    </row>
    <row r="29" spans="1:32" ht="19.5" customHeight="1" thickBot="1" x14ac:dyDescent="0.35">
      <c r="A29" s="16" t="s">
        <v>91</v>
      </c>
      <c r="B29" s="34">
        <v>95.55</v>
      </c>
      <c r="C29" s="34">
        <v>99.01</v>
      </c>
      <c r="D29" s="34">
        <v>96.73</v>
      </c>
      <c r="E29" s="34">
        <v>96.31</v>
      </c>
      <c r="F29" s="63">
        <f t="shared" si="0"/>
        <v>100</v>
      </c>
      <c r="G29" s="18">
        <v>91.93</v>
      </c>
      <c r="H29" s="18">
        <v>97.85</v>
      </c>
      <c r="I29" s="18">
        <v>95.55</v>
      </c>
      <c r="J29" s="60">
        <v>99.01</v>
      </c>
      <c r="K29" s="60">
        <v>96.73</v>
      </c>
      <c r="L29" s="60">
        <v>95.55</v>
      </c>
      <c r="M29" s="60">
        <v>69.88</v>
      </c>
      <c r="N29" s="58">
        <v>87.29</v>
      </c>
      <c r="O29" s="58">
        <v>90.43</v>
      </c>
      <c r="P29" s="58">
        <v>87.68</v>
      </c>
      <c r="Q29" s="58">
        <v>90.43</v>
      </c>
      <c r="R29" s="58">
        <v>96.31</v>
      </c>
      <c r="S29" s="58">
        <v>79.650000000000006</v>
      </c>
      <c r="T29" s="58">
        <v>81.84</v>
      </c>
      <c r="U29" s="58">
        <v>77.27</v>
      </c>
      <c r="V29" s="53">
        <v>73.78</v>
      </c>
      <c r="W29" s="53">
        <v>79.37</v>
      </c>
      <c r="X29" s="89">
        <v>59.06</v>
      </c>
      <c r="Y29" s="92">
        <v>82.242272989057398</v>
      </c>
      <c r="Z29" s="92">
        <v>61.976067063415883</v>
      </c>
      <c r="AA29" s="92">
        <v>59.150078282263472</v>
      </c>
      <c r="AB29" s="92">
        <v>31.420263923059714</v>
      </c>
      <c r="AC29" s="92">
        <f>AC27/AC28*100</f>
        <v>48.993288590604031</v>
      </c>
      <c r="AD29" s="92">
        <f t="shared" ref="AD29:AF29" si="1">AD27/AD28*100</f>
        <v>134.75035809289952</v>
      </c>
      <c r="AE29" s="92">
        <f t="shared" si="1"/>
        <v>83.297433463546426</v>
      </c>
      <c r="AF29" s="92">
        <f t="shared" si="1"/>
        <v>79.848484848484858</v>
      </c>
    </row>
    <row r="30" spans="1:32" ht="15.75" customHeight="1" x14ac:dyDescent="0.3">
      <c r="A30" s="21"/>
      <c r="B30" s="22"/>
      <c r="C30" s="22"/>
      <c r="D30" s="22"/>
      <c r="E30" s="22"/>
      <c r="F30" s="23"/>
      <c r="G30" s="24"/>
      <c r="H30" s="24"/>
      <c r="I30" s="24"/>
      <c r="J30" s="24"/>
      <c r="K30" s="24"/>
      <c r="L30" s="24"/>
      <c r="M30" s="24"/>
      <c r="N30" s="25"/>
      <c r="O30" s="25"/>
      <c r="P30" s="25"/>
      <c r="Q30" s="25"/>
      <c r="R30" s="25"/>
      <c r="S30" s="25"/>
      <c r="T30" s="25"/>
      <c r="U30" s="25"/>
      <c r="V30" s="26"/>
      <c r="W30" s="26"/>
      <c r="X30" s="26"/>
      <c r="Y30" s="26"/>
      <c r="Z30" s="26"/>
      <c r="AA30" s="26"/>
      <c r="AB30" s="26"/>
      <c r="AC30" s="27"/>
      <c r="AD30" s="27"/>
      <c r="AE30" s="27"/>
      <c r="AF30" s="27"/>
    </row>
    <row r="31" spans="1:32" ht="15.75" customHeight="1" x14ac:dyDescent="0.25">
      <c r="A31" s="28" t="s">
        <v>72</v>
      </c>
    </row>
    <row r="32" spans="1:32" ht="15.75" customHeight="1" x14ac:dyDescent="0.3">
      <c r="A32" s="30" t="s">
        <v>120</v>
      </c>
    </row>
    <row r="33" spans="1:5" x14ac:dyDescent="0.25">
      <c r="C33" s="29"/>
      <c r="D33" s="36"/>
      <c r="E33" s="29"/>
    </row>
    <row r="34" spans="1:5" ht="15.75" x14ac:dyDescent="0.3">
      <c r="A34" s="31" t="s">
        <v>73</v>
      </c>
    </row>
    <row r="35" spans="1:5" ht="15.75" x14ac:dyDescent="0.3">
      <c r="A35" s="32" t="s">
        <v>74</v>
      </c>
      <c r="B35" s="32"/>
    </row>
  </sheetData>
  <mergeCells count="6">
    <mergeCell ref="AE1:AF1"/>
    <mergeCell ref="A1:A2"/>
    <mergeCell ref="B1:F1"/>
    <mergeCell ref="G1:M1"/>
    <mergeCell ref="N1:U1"/>
    <mergeCell ref="V1:AD1"/>
  </mergeCells>
  <hyperlinks>
    <hyperlink ref="A31" r:id="rId1" display="Fonte: Programa Nacional de Imunizações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Total do Estado</vt:lpstr>
      <vt:lpstr>Cobertura Vacinal - Central</vt:lpstr>
      <vt:lpstr>Cobertura Vacinal - Metro</vt:lpstr>
      <vt:lpstr>Cobertura Vacinal - Norte</vt:lpstr>
      <vt:lpstr>Cobertura Vacinal - Sul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flaviasaibel</dc:creator>
  <cp:lastModifiedBy>Matt Killua</cp:lastModifiedBy>
  <dcterms:created xsi:type="dcterms:W3CDTF">2018-10-23T11:06:27Z</dcterms:created>
  <dcterms:modified xsi:type="dcterms:W3CDTF">2019-01-18T16:34:45Z</dcterms:modified>
</cp:coreProperties>
</file>