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aineseixas\Downloads\"/>
    </mc:Choice>
  </mc:AlternateContent>
  <xr:revisionPtr revIDLastSave="0" documentId="8_{0AEEA3D2-C16E-429D-8D06-D3421339527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bertura Estado" sheetId="14" r:id="rId1"/>
    <sheet name="Cobertura Vacinal - Central" sheetId="10" r:id="rId2"/>
    <sheet name="Cob. Vacinal - Metropolitana" sheetId="11" r:id="rId3"/>
    <sheet name="Cobertura Vacinal - Norte" sheetId="13" r:id="rId4"/>
    <sheet name="Cobertura Vacinal - Sul" sheetId="12" r:id="rId5"/>
  </sheets>
  <calcPr calcId="181029"/>
</workbook>
</file>

<file path=xl/calcChain.xml><?xml version="1.0" encoding="utf-8"?>
<calcChain xmlns="http://schemas.openxmlformats.org/spreadsheetml/2006/main">
  <c r="E3" i="14" l="1"/>
  <c r="D3" i="14"/>
  <c r="C3" i="14"/>
  <c r="B3" i="14"/>
  <c r="B17" i="13" l="1"/>
  <c r="D17" i="13"/>
  <c r="B23" i="11"/>
  <c r="E29" i="12"/>
  <c r="D29" i="12"/>
  <c r="C29" i="12"/>
  <c r="B29" i="12"/>
  <c r="E17" i="13"/>
  <c r="C17" i="13"/>
  <c r="E23" i="11"/>
  <c r="D23" i="11"/>
  <c r="C23" i="11"/>
  <c r="B21" i="10"/>
  <c r="F23" i="11" l="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E21" i="10"/>
  <c r="D21" i="10"/>
  <c r="C21" i="10"/>
  <c r="F21" i="10" l="1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3" i="13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3" i="10"/>
  <c r="F17" i="13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" i="12"/>
</calcChain>
</file>

<file path=xl/sharedStrings.xml><?xml version="1.0" encoding="utf-8"?>
<sst xmlns="http://schemas.openxmlformats.org/spreadsheetml/2006/main" count="350" uniqueCount="148">
  <si>
    <t>Município</t>
  </si>
  <si>
    <t>Rotavírus Humano</t>
  </si>
  <si>
    <t>Penta</t>
  </si>
  <si>
    <t xml:space="preserve"> Tríplice Viral D1</t>
  </si>
  <si>
    <t xml:space="preserve"> BCG</t>
  </si>
  <si>
    <t>Febre Amarela</t>
  </si>
  <si>
    <t>Hepatite A</t>
  </si>
  <si>
    <t>Afonso Cláudio</t>
  </si>
  <si>
    <t>Brejetuba</t>
  </si>
  <si>
    <t>Cariacica</t>
  </si>
  <si>
    <t>Conceição do Castelo</t>
  </si>
  <si>
    <t>Domingos Martins</t>
  </si>
  <si>
    <t>Fundão</t>
  </si>
  <si>
    <t>Guarapari</t>
  </si>
  <si>
    <t>Ibatiba</t>
  </si>
  <si>
    <t>Itaguaçu</t>
  </si>
  <si>
    <t>Itarana</t>
  </si>
  <si>
    <t>Laranja da Terra</t>
  </si>
  <si>
    <t>Marechal Floriano</t>
  </si>
  <si>
    <t>Santa Leopoldina</t>
  </si>
  <si>
    <t>Santa Maria de Jetibá</t>
  </si>
  <si>
    <t>Santa Teresa</t>
  </si>
  <si>
    <t>Serra</t>
  </si>
  <si>
    <t>Venda Nova do Imigrante</t>
  </si>
  <si>
    <t>Viana</t>
  </si>
  <si>
    <t>Vila Velha</t>
  </si>
  <si>
    <t>Vitória</t>
  </si>
  <si>
    <t>Águia Branca</t>
  </si>
  <si>
    <t>Alto Rio Novo</t>
  </si>
  <si>
    <t>Aracruz</t>
  </si>
  <si>
    <t>Baixo Guandu</t>
  </si>
  <si>
    <t>Colatina</t>
  </si>
  <si>
    <t>Governador Lindenberg</t>
  </si>
  <si>
    <t>Ibiraçu</t>
  </si>
  <si>
    <t>João Neiva</t>
  </si>
  <si>
    <t>Linhares</t>
  </si>
  <si>
    <t>Mantenópolis</t>
  </si>
  <si>
    <t>Marilândia</t>
  </si>
  <si>
    <t>Pancas</t>
  </si>
  <si>
    <t>Rio Bananal</t>
  </si>
  <si>
    <t>São Domingos do Norte</t>
  </si>
  <si>
    <t>São Gabriel da Palha</t>
  </si>
  <si>
    <t>São Roque do Canaã</t>
  </si>
  <si>
    <t>Sooretama</t>
  </si>
  <si>
    <t>Vila Valério</t>
  </si>
  <si>
    <t>Coberturas vacinais das vacinas pactuadas</t>
  </si>
  <si>
    <t>Coberturas vacinais &lt; 1 ano</t>
  </si>
  <si>
    <t>Coberturas vacinais 1 ano</t>
  </si>
  <si>
    <t>Demais coberturas vacinais</t>
  </si>
  <si>
    <t>Pneumocócica</t>
  </si>
  <si>
    <t>Poliomielite</t>
  </si>
  <si>
    <t>Tríplice Viral D1</t>
  </si>
  <si>
    <t>Homogeneidade de cobertura - vacinas pactuadas (%)</t>
  </si>
  <si>
    <t>Meningococo C</t>
  </si>
  <si>
    <t xml:space="preserve"> Pneumocócica (1º ref)</t>
  </si>
  <si>
    <t>Meningococo C (1º ref)</t>
  </si>
  <si>
    <t xml:space="preserve"> Poliomielite (1º ref)</t>
  </si>
  <si>
    <t>Tríplice Viral D2</t>
  </si>
  <si>
    <t>Varicela D1</t>
  </si>
  <si>
    <t xml:space="preserve"> Tríplice Bacteriana (DTP)(1º ref)</t>
  </si>
  <si>
    <t>Poliomielite 4 anos</t>
  </si>
  <si>
    <t xml:space="preserve"> DTP REF     (4 a 6 anos)</t>
  </si>
  <si>
    <t xml:space="preserve"> dTpa gestante</t>
  </si>
  <si>
    <t>HPV* Quadrivalente D1 - Total - Feminino</t>
  </si>
  <si>
    <t>HPV* Quadrivalente D2 - Total - Feminino</t>
  </si>
  <si>
    <t>HPV* Quadrivalente D1 - Total - Masculino</t>
  </si>
  <si>
    <t>HPV* Quadrivalente D2 - Total - Masculino</t>
  </si>
  <si>
    <t>Meningococo* C 11 Anos</t>
  </si>
  <si>
    <t>Meningococo* C 12 Anos</t>
  </si>
  <si>
    <t xml:space="preserve">    REGIONAL</t>
  </si>
  <si>
    <t xml:space="preserve">               Coberturas vacinais &lt; 1 ano</t>
  </si>
  <si>
    <t xml:space="preserve"> DTP REF     (4 e 6 anos)</t>
  </si>
  <si>
    <t>Água Doce do Norte</t>
  </si>
  <si>
    <t>Barra de São Francisco</t>
  </si>
  <si>
    <t>Boa Esperança</t>
  </si>
  <si>
    <t>Conceição da Barra</t>
  </si>
  <si>
    <t>Ecoporanga</t>
  </si>
  <si>
    <t>Jaguaré</t>
  </si>
  <si>
    <t>Montanha</t>
  </si>
  <si>
    <t>Mucurici</t>
  </si>
  <si>
    <t>Nova Venécia</t>
  </si>
  <si>
    <t>Pedro Canário</t>
  </si>
  <si>
    <t>Pinheiros</t>
  </si>
  <si>
    <t>Ponto Belo</t>
  </si>
  <si>
    <t>São Mateus</t>
  </si>
  <si>
    <t>Vila Pavão</t>
  </si>
  <si>
    <t xml:space="preserve">   REGIONAL</t>
  </si>
  <si>
    <t xml:space="preserve">                     Coberturas vacinais &lt; 1 ano</t>
  </si>
  <si>
    <t>Alegre</t>
  </si>
  <si>
    <t>Alfredo Chaves</t>
  </si>
  <si>
    <t>Anchieta</t>
  </si>
  <si>
    <t>Apiacá</t>
  </si>
  <si>
    <t>Atilio Vivacqua</t>
  </si>
  <si>
    <t>Bom Jesus do Norte</t>
  </si>
  <si>
    <t>Cachoeiro de Itapemirim</t>
  </si>
  <si>
    <t>Castelo</t>
  </si>
  <si>
    <t>Divino de São Lourenço</t>
  </si>
  <si>
    <t>Dores do Rio Preto</t>
  </si>
  <si>
    <t>Guaçuí</t>
  </si>
  <si>
    <t>Ibitirama</t>
  </si>
  <si>
    <t>Iconha</t>
  </si>
  <si>
    <t>Irupi</t>
  </si>
  <si>
    <t>Itapemirim</t>
  </si>
  <si>
    <t>Iúna</t>
  </si>
  <si>
    <t>Jerônimo Monteiro</t>
  </si>
  <si>
    <t>Marataízes</t>
  </si>
  <si>
    <t>Mimoso do Sul</t>
  </si>
  <si>
    <t>Muniz Freire</t>
  </si>
  <si>
    <t>Muqui</t>
  </si>
  <si>
    <t>Piúma</t>
  </si>
  <si>
    <t>Presidente Kennedy</t>
  </si>
  <si>
    <t>Rio Novo do Sul</t>
  </si>
  <si>
    <t>São José do Calçado</t>
  </si>
  <si>
    <t>Vargem Alta</t>
  </si>
  <si>
    <t>Estado</t>
  </si>
  <si>
    <t>Espírito Santo</t>
  </si>
  <si>
    <t xml:space="preserve">Sistema de informação utilizado pelo município </t>
  </si>
  <si>
    <t>SIPNI Desktop</t>
  </si>
  <si>
    <t>SIPNI Web</t>
  </si>
  <si>
    <t>e-SUS CDS E SIPNI WEB</t>
  </si>
  <si>
    <t xml:space="preserve">e-SUS PEC e CDS </t>
  </si>
  <si>
    <t xml:space="preserve">e- SUS PEC e CDS </t>
  </si>
  <si>
    <t xml:space="preserve">e-SUS CDS </t>
  </si>
  <si>
    <t>e-SUS CDS</t>
  </si>
  <si>
    <t>e-SUS PEC</t>
  </si>
  <si>
    <t>COMSULFARMA</t>
  </si>
  <si>
    <t>e-SUS</t>
  </si>
  <si>
    <t xml:space="preserve">e-SUS </t>
  </si>
  <si>
    <t>E &amp; L</t>
  </si>
  <si>
    <t>Consulpharma</t>
  </si>
  <si>
    <t>Fonte: http://sipni.datasus.gov.br em 17/08/2020</t>
  </si>
  <si>
    <t>RG System</t>
  </si>
  <si>
    <t>SIPNI Web/RG System</t>
  </si>
  <si>
    <t>SIPNI Web/Rede B-estar</t>
  </si>
  <si>
    <t>e-SUS PEC E CDS/SIPNI</t>
  </si>
  <si>
    <t>RG System e SIPNI</t>
  </si>
  <si>
    <t>SIPNI web e e-SUS</t>
  </si>
  <si>
    <t>SIPNI /RGSystem</t>
  </si>
  <si>
    <t>Consulfarma</t>
  </si>
  <si>
    <t xml:space="preserve">Consulfarma </t>
  </si>
  <si>
    <t>SIPNI/ RG System</t>
  </si>
  <si>
    <t>e-SUS CDS /PEC</t>
  </si>
  <si>
    <t>Período avaliado: Janeiro a Julho de 2020</t>
  </si>
  <si>
    <t>* Série histórica até Julho 2020</t>
  </si>
  <si>
    <t>SIPNI Web e RG System</t>
  </si>
  <si>
    <t xml:space="preserve">Systema de informação utilizado pelo município </t>
  </si>
  <si>
    <t xml:space="preserve">SIPNI Desktop e RG System </t>
  </si>
  <si>
    <t>SIPNI Desktop e RG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</si>
</sst>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Trebuchet MS"/>
      <family val="2"/>
    </font>
    <font>
      <sz val="9"/>
      <color rgb="FF000000"/>
      <name val="Trebuchet MS"/>
      <family val="2"/>
    </font>
    <font>
      <b/>
      <sz val="11"/>
      <color rgb="FF000000"/>
      <name val="Calibri"/>
      <family val="2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u/>
      <sz val="11"/>
      <color rgb="FF0000FF"/>
      <name val="Calibri"/>
      <family val="2"/>
    </font>
    <font>
      <sz val="8"/>
      <color rgb="FF22222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9"/>
      <color rgb="FF000000"/>
      <name val="Trebuchet MS"/>
      <family val="2"/>
    </font>
    <font>
      <sz val="12"/>
      <color rgb="FF00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theme="0"/>
        <bgColor rgb="FFDBE5F1"/>
      </patternFill>
    </fill>
    <fill>
      <patternFill patternType="solid">
        <fgColor theme="0"/>
        <bgColor rgb="FFE5DFE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rgb="FFF2DBD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rgb="FFEAF1DD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5DFEC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1">
    <xf numFmtId="0" fontId="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8" applyNumberFormat="0" applyAlignment="0" applyProtection="0"/>
    <xf numFmtId="0" fontId="20" fillId="17" borderId="9" applyNumberFormat="0" applyAlignment="0" applyProtection="0"/>
    <xf numFmtId="0" fontId="21" fillId="17" borderId="8" applyNumberFormat="0" applyAlignment="0" applyProtection="0"/>
    <xf numFmtId="0" fontId="22" fillId="0" borderId="10" applyNumberFormat="0" applyFill="0" applyAlignment="0" applyProtection="0"/>
    <xf numFmtId="0" fontId="23" fillId="18" borderId="11" applyNumberFormat="0" applyAlignment="0" applyProtection="0"/>
    <xf numFmtId="0" fontId="24" fillId="0" borderId="0" applyNumberFormat="0" applyFill="0" applyBorder="0" applyAlignment="0" applyProtection="0"/>
    <xf numFmtId="0" fontId="1" fillId="19" borderId="12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27" fillId="43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1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9" borderId="12" applyNumberFormat="0" applyFont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1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9" borderId="12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29" fillId="0" borderId="0"/>
    <xf numFmtId="0" fontId="1" fillId="0" borderId="0"/>
    <xf numFmtId="43" fontId="1" fillId="0" borderId="0" applyFont="0" applyFill="0" applyBorder="0" applyAlignment="0" applyProtection="0"/>
    <xf numFmtId="0" fontId="1" fillId="19" borderId="12" applyNumberFormat="0" applyFont="0" applyAlignment="0" applyProtection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58">
    <xf numFmtId="0" fontId="0" fillId="0" borderId="0" xfId="0"/>
    <xf numFmtId="0" fontId="0" fillId="0" borderId="0" xfId="0" applyBorder="1"/>
    <xf numFmtId="0" fontId="0" fillId="0" borderId="0" xfId="0" applyFont="1" applyBorder="1" applyAlignment="1"/>
    <xf numFmtId="0" fontId="0" fillId="0" borderId="0" xfId="0" applyFont="1" applyAlignment="1"/>
    <xf numFmtId="0" fontId="3" fillId="7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wrapText="1"/>
    </xf>
    <xf numFmtId="0" fontId="7" fillId="5" borderId="0" xfId="0" applyFont="1" applyFill="1" applyBorder="1" applyAlignment="1">
      <alignment horizontal="left" wrapText="1"/>
    </xf>
    <xf numFmtId="0" fontId="7" fillId="11" borderId="0" xfId="0" applyFont="1" applyFill="1" applyBorder="1" applyAlignment="1">
      <alignment horizontal="center" wrapText="1"/>
    </xf>
    <xf numFmtId="9" fontId="7" fillId="11" borderId="0" xfId="0" applyNumberFormat="1" applyFont="1" applyFill="1" applyBorder="1" applyAlignment="1">
      <alignment horizontal="center" wrapText="1"/>
    </xf>
    <xf numFmtId="0" fontId="7" fillId="4" borderId="0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0" fontId="7" fillId="12" borderId="0" xfId="0" applyFont="1" applyFill="1" applyBorder="1" applyAlignment="1">
      <alignment horizontal="center" wrapText="1"/>
    </xf>
    <xf numFmtId="2" fontId="7" fillId="12" borderId="0" xfId="0" applyNumberFormat="1" applyFont="1" applyFill="1" applyBorder="1" applyAlignment="1">
      <alignment horizontal="center" wrapText="1"/>
    </xf>
    <xf numFmtId="0" fontId="8" fillId="0" borderId="0" xfId="0" applyFont="1"/>
    <xf numFmtId="0" fontId="9" fillId="0" borderId="0" xfId="0" applyFont="1" applyAlignment="1"/>
    <xf numFmtId="0" fontId="6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0" fillId="0" borderId="0" xfId="0" applyBorder="1" applyAlignment="1">
      <alignment vertical="justify"/>
    </xf>
    <xf numFmtId="0" fontId="7" fillId="2" borderId="0" xfId="0" applyFont="1" applyFill="1" applyBorder="1" applyAlignment="1">
      <alignment horizontal="left" wrapText="1"/>
    </xf>
    <xf numFmtId="2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Alignment="1"/>
    <xf numFmtId="9" fontId="7" fillId="11" borderId="0" xfId="0" applyNumberFormat="1" applyFont="1" applyFill="1" applyBorder="1" applyAlignment="1">
      <alignment horizontal="center" wrapText="1"/>
    </xf>
    <xf numFmtId="0" fontId="0" fillId="0" borderId="0" xfId="0" applyFont="1" applyAlignment="1"/>
    <xf numFmtId="9" fontId="7" fillId="11" borderId="0" xfId="0" applyNumberFormat="1" applyFont="1" applyFill="1" applyBorder="1" applyAlignment="1">
      <alignment horizontal="center" wrapText="1"/>
    </xf>
    <xf numFmtId="0" fontId="0" fillId="0" borderId="0" xfId="0" applyFont="1" applyAlignment="1"/>
    <xf numFmtId="9" fontId="7" fillId="11" borderId="0" xfId="0" applyNumberFormat="1" applyFont="1" applyFill="1" applyBorder="1" applyAlignment="1">
      <alignment horizontal="center" wrapText="1"/>
    </xf>
    <xf numFmtId="0" fontId="0" fillId="0" borderId="0" xfId="0" applyFont="1" applyAlignment="1"/>
    <xf numFmtId="0" fontId="30" fillId="0" borderId="0" xfId="85" applyAlignment="1">
      <alignment vertical="justify"/>
    </xf>
    <xf numFmtId="0" fontId="0" fillId="0" borderId="0" xfId="0"/>
    <xf numFmtId="0" fontId="32" fillId="0" borderId="0" xfId="0" applyFont="1"/>
    <xf numFmtId="0" fontId="4" fillId="0" borderId="0" xfId="0" applyFont="1" applyAlignment="1">
      <alignment wrapText="1"/>
    </xf>
    <xf numFmtId="0" fontId="0" fillId="0" borderId="0" xfId="0"/>
    <xf numFmtId="0" fontId="32" fillId="0" borderId="0" xfId="0" applyFont="1"/>
    <xf numFmtId="0" fontId="0" fillId="0" borderId="0" xfId="0"/>
    <xf numFmtId="0" fontId="32" fillId="0" borderId="0" xfId="0" applyFont="1"/>
    <xf numFmtId="0" fontId="4" fillId="0" borderId="0" xfId="0" applyFont="1" applyAlignment="1">
      <alignment wrapText="1"/>
    </xf>
    <xf numFmtId="0" fontId="0" fillId="0" borderId="0" xfId="0"/>
    <xf numFmtId="0" fontId="32" fillId="0" borderId="0" xfId="0" applyFont="1"/>
    <xf numFmtId="0" fontId="4" fillId="0" borderId="0" xfId="0" applyFont="1" applyAlignment="1">
      <alignment wrapText="1"/>
    </xf>
    <xf numFmtId="0" fontId="0" fillId="0" borderId="0" xfId="0"/>
    <xf numFmtId="0" fontId="32" fillId="0" borderId="0" xfId="0" applyFont="1"/>
    <xf numFmtId="0" fontId="4" fillId="0" borderId="0" xfId="0" applyFont="1" applyAlignment="1">
      <alignment wrapText="1"/>
    </xf>
    <xf numFmtId="0" fontId="3" fillId="7" borderId="0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left" wrapText="1"/>
    </xf>
    <xf numFmtId="0" fontId="6" fillId="7" borderId="15" xfId="0" applyFont="1" applyFill="1" applyBorder="1" applyAlignment="1">
      <alignment horizontal="center" wrapText="1"/>
    </xf>
    <xf numFmtId="0" fontId="6" fillId="6" borderId="17" xfId="0" applyFont="1" applyFill="1" applyBorder="1" applyAlignment="1">
      <alignment horizontal="left" wrapText="1"/>
    </xf>
    <xf numFmtId="0" fontId="6" fillId="7" borderId="17" xfId="0" applyFont="1" applyFill="1" applyBorder="1" applyAlignment="1">
      <alignment horizontal="center" wrapText="1"/>
    </xf>
    <xf numFmtId="0" fontId="7" fillId="0" borderId="19" xfId="0" applyFont="1" applyBorder="1" applyAlignment="1">
      <alignment horizontal="left" wrapText="1"/>
    </xf>
    <xf numFmtId="0" fontId="7" fillId="0" borderId="18" xfId="0" applyNumberFormat="1" applyFont="1" applyBorder="1" applyAlignment="1">
      <alignment horizontal="left" wrapText="1"/>
    </xf>
    <xf numFmtId="0" fontId="0" fillId="0" borderId="0" xfId="0" applyNumberFormat="1" applyFont="1" applyAlignment="1"/>
    <xf numFmtId="0" fontId="6" fillId="7" borderId="15" xfId="0" applyNumberFormat="1" applyFont="1" applyFill="1" applyBorder="1" applyAlignment="1">
      <alignment horizontal="center" wrapText="1"/>
    </xf>
    <xf numFmtId="0" fontId="6" fillId="6" borderId="15" xfId="0" applyFont="1" applyFill="1" applyBorder="1" applyAlignment="1">
      <alignment horizontal="left"/>
    </xf>
    <xf numFmtId="0" fontId="6" fillId="44" borderId="15" xfId="0" applyNumberFormat="1" applyFont="1" applyFill="1" applyBorder="1" applyAlignment="1">
      <alignment horizontal="center" vertical="center" wrapText="1"/>
    </xf>
    <xf numFmtId="0" fontId="3" fillId="51" borderId="0" xfId="0" applyFont="1" applyFill="1" applyBorder="1" applyAlignment="1">
      <alignment horizontal="center" vertical="center" wrapText="1"/>
    </xf>
    <xf numFmtId="43" fontId="33" fillId="51" borderId="15" xfId="0" applyNumberFormat="1" applyFont="1" applyFill="1" applyBorder="1" applyAlignment="1">
      <alignment horizontal="center" wrapText="1"/>
    </xf>
    <xf numFmtId="2" fontId="33" fillId="51" borderId="15" xfId="0" applyNumberFormat="1" applyFont="1" applyFill="1" applyBorder="1" applyAlignment="1">
      <alignment horizontal="center" wrapText="1"/>
    </xf>
    <xf numFmtId="2" fontId="33" fillId="51" borderId="15" xfId="0" applyNumberFormat="1" applyFont="1" applyFill="1" applyBorder="1" applyAlignment="1">
      <alignment horizontal="center" vertical="center" wrapText="1"/>
    </xf>
    <xf numFmtId="2" fontId="33" fillId="51" borderId="17" xfId="0" applyNumberFormat="1" applyFont="1" applyFill="1" applyBorder="1" applyAlignment="1">
      <alignment horizontal="center" wrapText="1"/>
    </xf>
    <xf numFmtId="43" fontId="33" fillId="51" borderId="17" xfId="0" applyNumberFormat="1" applyFont="1" applyFill="1" applyBorder="1" applyAlignment="1">
      <alignment horizontal="center" wrapText="1"/>
    </xf>
    <xf numFmtId="43" fontId="33" fillId="51" borderId="15" xfId="0" applyNumberFormat="1" applyFont="1" applyFill="1" applyBorder="1" applyAlignment="1">
      <alignment horizontal="center" vertical="center" wrapText="1"/>
    </xf>
    <xf numFmtId="43" fontId="33" fillId="51" borderId="17" xfId="0" applyNumberFormat="1" applyFont="1" applyFill="1" applyBorder="1" applyAlignment="1">
      <alignment horizontal="center" vertical="center" wrapText="1"/>
    </xf>
    <xf numFmtId="0" fontId="33" fillId="7" borderId="19" xfId="0" applyNumberFormat="1" applyFont="1" applyFill="1" applyBorder="1" applyAlignment="1">
      <alignment horizontal="center" wrapText="1"/>
    </xf>
    <xf numFmtId="0" fontId="6" fillId="7" borderId="17" xfId="0" applyNumberFormat="1" applyFont="1" applyFill="1" applyBorder="1" applyAlignment="1">
      <alignment horizontal="center" wrapText="1"/>
    </xf>
    <xf numFmtId="0" fontId="7" fillId="6" borderId="19" xfId="0" applyFont="1" applyFill="1" applyBorder="1" applyAlignment="1">
      <alignment horizontal="left" wrapText="1"/>
    </xf>
    <xf numFmtId="0" fontId="7" fillId="7" borderId="19" xfId="0" applyNumberFormat="1" applyFont="1" applyFill="1" applyBorder="1" applyAlignment="1">
      <alignment horizontal="center" wrapText="1"/>
    </xf>
    <xf numFmtId="0" fontId="6" fillId="44" borderId="17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wrapText="1"/>
    </xf>
    <xf numFmtId="0" fontId="7" fillId="44" borderId="19" xfId="0" applyNumberFormat="1" applyFont="1" applyFill="1" applyBorder="1" applyAlignment="1">
      <alignment horizontal="center" vertical="center" wrapText="1"/>
    </xf>
    <xf numFmtId="20" fontId="32" fillId="0" borderId="0" xfId="0" applyNumberFormat="1" applyFont="1" applyAlignment="1">
      <alignment horizontal="left"/>
    </xf>
    <xf numFmtId="0" fontId="36" fillId="0" borderId="0" xfId="0" applyFont="1" applyAlignment="1">
      <alignment wrapText="1"/>
    </xf>
    <xf numFmtId="2" fontId="0" fillId="45" borderId="15" xfId="0" applyNumberFormat="1" applyFont="1" applyFill="1" applyBorder="1" applyAlignment="1">
      <alignment horizontal="center" vertical="justify"/>
    </xf>
    <xf numFmtId="2" fontId="33" fillId="8" borderId="19" xfId="0" applyNumberFormat="1" applyFont="1" applyFill="1" applyBorder="1" applyAlignment="1">
      <alignment horizontal="center" vertical="center" wrapText="1"/>
    </xf>
    <xf numFmtId="43" fontId="33" fillId="51" borderId="19" xfId="0" applyNumberFormat="1" applyFont="1" applyFill="1" applyBorder="1" applyAlignment="1">
      <alignment horizontal="center" wrapText="1"/>
    </xf>
    <xf numFmtId="2" fontId="33" fillId="9" borderId="19" xfId="0" applyNumberFormat="1" applyFont="1" applyFill="1" applyBorder="1" applyAlignment="1">
      <alignment horizontal="center" wrapText="1"/>
    </xf>
    <xf numFmtId="0" fontId="33" fillId="44" borderId="19" xfId="0" applyNumberFormat="1" applyFont="1" applyFill="1" applyBorder="1" applyAlignment="1">
      <alignment horizontal="center" vertical="center" wrapText="1"/>
    </xf>
    <xf numFmtId="0" fontId="33" fillId="48" borderId="19" xfId="0" applyNumberFormat="1" applyFont="1" applyFill="1" applyBorder="1" applyAlignment="1">
      <alignment horizontal="center" wrapText="1"/>
    </xf>
    <xf numFmtId="0" fontId="6" fillId="7" borderId="23" xfId="0" applyNumberFormat="1" applyFont="1" applyFill="1" applyBorder="1" applyAlignment="1">
      <alignment horizontal="center" wrapText="1"/>
    </xf>
    <xf numFmtId="2" fontId="33" fillId="44" borderId="15" xfId="0" applyNumberFormat="1" applyFont="1" applyFill="1" applyBorder="1" applyAlignment="1">
      <alignment horizontal="center" vertical="center" wrapText="1"/>
    </xf>
    <xf numFmtId="2" fontId="33" fillId="44" borderId="17" xfId="0" applyNumberFormat="1" applyFont="1" applyFill="1" applyBorder="1" applyAlignment="1">
      <alignment horizontal="center" vertical="center" wrapText="1"/>
    </xf>
    <xf numFmtId="2" fontId="33" fillId="48" borderId="16" xfId="0" applyNumberFormat="1" applyFont="1" applyFill="1" applyBorder="1" applyAlignment="1">
      <alignment horizontal="center" wrapText="1"/>
    </xf>
    <xf numFmtId="2" fontId="33" fillId="8" borderId="15" xfId="0" applyNumberFormat="1" applyFont="1" applyFill="1" applyBorder="1" applyAlignment="1">
      <alignment horizontal="center" vertical="center" wrapText="1"/>
    </xf>
    <xf numFmtId="2" fontId="33" fillId="8" borderId="17" xfId="0" applyNumberFormat="1" applyFont="1" applyFill="1" applyBorder="1" applyAlignment="1">
      <alignment horizontal="center" vertical="center" wrapText="1"/>
    </xf>
    <xf numFmtId="2" fontId="33" fillId="9" borderId="15" xfId="0" applyNumberFormat="1" applyFont="1" applyFill="1" applyBorder="1" applyAlignment="1">
      <alignment horizontal="center" wrapText="1"/>
    </xf>
    <xf numFmtId="0" fontId="6" fillId="7" borderId="19" xfId="0" applyNumberFormat="1" applyFont="1" applyFill="1" applyBorder="1" applyAlignment="1">
      <alignment horizontal="center" wrapText="1"/>
    </xf>
    <xf numFmtId="2" fontId="33" fillId="9" borderId="17" xfId="0" applyNumberFormat="1" applyFont="1" applyFill="1" applyBorder="1" applyAlignment="1">
      <alignment horizontal="center" wrapText="1"/>
    </xf>
    <xf numFmtId="43" fontId="34" fillId="50" borderId="15" xfId="0" applyNumberFormat="1" applyFont="1" applyFill="1" applyBorder="1" applyAlignment="1">
      <alignment horizontal="center"/>
    </xf>
    <xf numFmtId="43" fontId="35" fillId="49" borderId="15" xfId="0" applyNumberFormat="1" applyFont="1" applyFill="1" applyBorder="1" applyAlignment="1">
      <alignment horizontal="center"/>
    </xf>
    <xf numFmtId="43" fontId="35" fillId="49" borderId="17" xfId="0" applyNumberFormat="1" applyFont="1" applyFill="1" applyBorder="1" applyAlignment="1">
      <alignment horizontal="center"/>
    </xf>
    <xf numFmtId="2" fontId="33" fillId="48" borderId="15" xfId="0" applyNumberFormat="1" applyFont="1" applyFill="1" applyBorder="1" applyAlignment="1">
      <alignment horizontal="center" wrapText="1"/>
    </xf>
    <xf numFmtId="0" fontId="33" fillId="9" borderId="15" xfId="0" applyFont="1" applyFill="1" applyBorder="1" applyAlignment="1">
      <alignment horizontal="center" wrapText="1"/>
    </xf>
    <xf numFmtId="2" fontId="33" fillId="8" borderId="19" xfId="0" applyNumberFormat="1" applyFont="1" applyFill="1" applyBorder="1" applyAlignment="1">
      <alignment horizontal="center" wrapText="1"/>
    </xf>
    <xf numFmtId="0" fontId="3" fillId="9" borderId="0" xfId="0" applyFont="1" applyFill="1" applyBorder="1" applyAlignment="1">
      <alignment horizontal="left" vertical="center" wrapText="1"/>
    </xf>
    <xf numFmtId="2" fontId="33" fillId="51" borderId="19" xfId="0" applyNumberFormat="1" applyFont="1" applyFill="1" applyBorder="1" applyAlignment="1">
      <alignment horizontal="center" wrapText="1"/>
    </xf>
    <xf numFmtId="43" fontId="33" fillId="51" borderId="19" xfId="0" applyNumberFormat="1" applyFont="1" applyFill="1" applyBorder="1" applyAlignment="1">
      <alignment horizontal="center" vertical="center" wrapText="1"/>
    </xf>
    <xf numFmtId="43" fontId="37" fillId="51" borderId="19" xfId="0" applyNumberFormat="1" applyFont="1" applyFill="1" applyBorder="1" applyAlignment="1">
      <alignment horizontal="center" wrapText="1"/>
    </xf>
    <xf numFmtId="0" fontId="33" fillId="51" borderId="15" xfId="0" applyFont="1" applyFill="1" applyBorder="1" applyAlignment="1">
      <alignment horizontal="center" wrapText="1"/>
    </xf>
    <xf numFmtId="2" fontId="33" fillId="8" borderId="20" xfId="0" applyNumberFormat="1" applyFont="1" applyFill="1" applyBorder="1" applyAlignment="1">
      <alignment horizontal="center" vertical="center" wrapText="1"/>
    </xf>
    <xf numFmtId="2" fontId="33" fillId="8" borderId="22" xfId="0" applyNumberFormat="1" applyFont="1" applyFill="1" applyBorder="1" applyAlignment="1">
      <alignment horizontal="center" vertical="center" wrapText="1"/>
    </xf>
    <xf numFmtId="2" fontId="33" fillId="51" borderId="17" xfId="0" applyNumberFormat="1" applyFont="1" applyFill="1" applyBorder="1" applyAlignment="1">
      <alignment horizontal="center" vertical="center" wrapText="1"/>
    </xf>
    <xf numFmtId="2" fontId="0" fillId="47" borderId="15" xfId="0" applyNumberFormat="1" applyFill="1" applyBorder="1" applyAlignment="1">
      <alignment horizontal="center"/>
    </xf>
    <xf numFmtId="2" fontId="0" fillId="46" borderId="15" xfId="0" applyNumberFormat="1" applyFill="1" applyBorder="1" applyAlignment="1">
      <alignment horizontal="center"/>
    </xf>
    <xf numFmtId="0" fontId="33" fillId="8" borderId="17" xfId="0" applyFont="1" applyFill="1" applyBorder="1" applyAlignment="1">
      <alignment horizontal="center" vertical="center" wrapText="1"/>
    </xf>
    <xf numFmtId="0" fontId="33" fillId="51" borderId="17" xfId="0" applyFont="1" applyFill="1" applyBorder="1" applyAlignment="1">
      <alignment horizontal="center" wrapText="1"/>
    </xf>
    <xf numFmtId="1" fontId="33" fillId="9" borderId="15" xfId="0" applyNumberFormat="1" applyFont="1" applyFill="1" applyBorder="1" applyAlignment="1">
      <alignment horizontal="center" wrapText="1"/>
    </xf>
    <xf numFmtId="1" fontId="33" fillId="51" borderId="15" xfId="0" applyNumberFormat="1" applyFont="1" applyFill="1" applyBorder="1" applyAlignment="1">
      <alignment horizontal="center" wrapText="1"/>
    </xf>
    <xf numFmtId="1" fontId="33" fillId="51" borderId="15" xfId="0" applyNumberFormat="1" applyFont="1" applyFill="1" applyBorder="1" applyAlignment="1">
      <alignment horizontal="center" vertical="center" wrapText="1"/>
    </xf>
    <xf numFmtId="2" fontId="0" fillId="46" borderId="15" xfId="0" applyNumberFormat="1" applyFont="1" applyFill="1" applyBorder="1" applyAlignment="1">
      <alignment horizontal="center" vertical="justify"/>
    </xf>
    <xf numFmtId="2" fontId="0" fillId="46" borderId="17" xfId="0" applyNumberFormat="1" applyFont="1" applyFill="1" applyBorder="1" applyAlignment="1">
      <alignment horizontal="center" vertical="justify"/>
    </xf>
    <xf numFmtId="1" fontId="0" fillId="46" borderId="15" xfId="0" applyNumberFormat="1" applyFont="1" applyFill="1" applyBorder="1" applyAlignment="1">
      <alignment horizontal="center" vertical="justify"/>
    </xf>
    <xf numFmtId="1" fontId="0" fillId="47" borderId="15" xfId="0" applyNumberFormat="1" applyFont="1" applyFill="1" applyBorder="1" applyAlignment="1">
      <alignment horizontal="center" vertical="justify"/>
    </xf>
    <xf numFmtId="2" fontId="0" fillId="47" borderId="15" xfId="0" applyNumberFormat="1" applyFont="1" applyFill="1" applyBorder="1" applyAlignment="1">
      <alignment horizontal="center" vertical="justify"/>
    </xf>
    <xf numFmtId="2" fontId="0" fillId="47" borderId="17" xfId="0" applyNumberFormat="1" applyFont="1" applyFill="1" applyBorder="1" applyAlignment="1">
      <alignment horizontal="center" vertical="justify"/>
    </xf>
    <xf numFmtId="1" fontId="0" fillId="50" borderId="15" xfId="0" applyNumberFormat="1" applyFont="1" applyFill="1" applyBorder="1" applyAlignment="1">
      <alignment horizontal="center" vertical="justify"/>
    </xf>
    <xf numFmtId="2" fontId="0" fillId="50" borderId="15" xfId="0" applyNumberFormat="1" applyFont="1" applyFill="1" applyBorder="1" applyAlignment="1">
      <alignment horizontal="center" vertical="justify"/>
    </xf>
    <xf numFmtId="2" fontId="0" fillId="50" borderId="17" xfId="0" applyNumberFormat="1" applyFont="1" applyFill="1" applyBorder="1" applyAlignment="1">
      <alignment horizontal="center" vertical="justify"/>
    </xf>
    <xf numFmtId="2" fontId="33" fillId="9" borderId="15" xfId="0" applyNumberFormat="1" applyFont="1" applyFill="1" applyBorder="1" applyAlignment="1">
      <alignment horizontal="center" vertical="center" wrapText="1"/>
    </xf>
    <xf numFmtId="2" fontId="33" fillId="9" borderId="17" xfId="0" applyNumberFormat="1" applyFont="1" applyFill="1" applyBorder="1" applyAlignment="1">
      <alignment horizontal="center" vertical="center" wrapText="1"/>
    </xf>
    <xf numFmtId="43" fontId="35" fillId="49" borderId="15" xfId="0" applyNumberFormat="1" applyFont="1" applyFill="1" applyBorder="1" applyAlignment="1">
      <alignment horizontal="center" vertical="center"/>
    </xf>
    <xf numFmtId="43" fontId="34" fillId="50" borderId="15" xfId="0" applyNumberFormat="1" applyFont="1" applyFill="1" applyBorder="1" applyAlignment="1">
      <alignment horizontal="center" vertical="center"/>
    </xf>
    <xf numFmtId="1" fontId="33" fillId="51" borderId="15" xfId="0" applyNumberFormat="1" applyFont="1" applyFill="1" applyBorder="1" applyAlignment="1">
      <alignment horizontal="right" vertical="center" wrapText="1"/>
    </xf>
    <xf numFmtId="2" fontId="33" fillId="48" borderId="17" xfId="0" applyNumberFormat="1" applyFont="1" applyFill="1" applyBorder="1" applyAlignment="1">
      <alignment horizontal="center" wrapText="1"/>
    </xf>
    <xf numFmtId="2" fontId="33" fillId="48" borderId="21" xfId="0" applyNumberFormat="1" applyFont="1" applyFill="1" applyBorder="1" applyAlignment="1">
      <alignment horizontal="center" wrapText="1"/>
    </xf>
    <xf numFmtId="1" fontId="0" fillId="45" borderId="15" xfId="0" applyNumberFormat="1" applyFont="1" applyFill="1" applyBorder="1" applyAlignment="1">
      <alignment horizontal="center" vertical="justify"/>
    </xf>
    <xf numFmtId="2" fontId="0" fillId="45" borderId="17" xfId="0" applyNumberFormat="1" applyFont="1" applyFill="1" applyBorder="1" applyAlignment="1">
      <alignment horizontal="center" vertical="justify"/>
    </xf>
    <xf numFmtId="0" fontId="33" fillId="9" borderId="19" xfId="0" applyFont="1" applyFill="1" applyBorder="1" applyAlignment="1">
      <alignment horizontal="center" wrapText="1"/>
    </xf>
    <xf numFmtId="2" fontId="33" fillId="7" borderId="19" xfId="0" applyNumberFormat="1" applyFont="1" applyFill="1" applyBorder="1" applyAlignment="1">
      <alignment horizontal="center" wrapText="1"/>
    </xf>
    <xf numFmtId="0" fontId="33" fillId="8" borderId="19" xfId="0" applyFont="1" applyFill="1" applyBorder="1" applyAlignment="1">
      <alignment horizontal="center" vertical="center" wrapText="1"/>
    </xf>
    <xf numFmtId="0" fontId="33" fillId="51" borderId="19" xfId="0" applyFont="1" applyFill="1" applyBorder="1" applyAlignment="1">
      <alignment horizontal="center" wrapText="1"/>
    </xf>
    <xf numFmtId="2" fontId="33" fillId="44" borderId="19" xfId="0" applyNumberFormat="1" applyFont="1" applyFill="1" applyBorder="1" applyAlignment="1">
      <alignment horizontal="center" vertical="center" wrapText="1"/>
    </xf>
    <xf numFmtId="2" fontId="6" fillId="7" borderId="19" xfId="0" applyNumberFormat="1" applyFont="1" applyFill="1" applyBorder="1" applyAlignment="1">
      <alignment horizontal="center" wrapText="1"/>
    </xf>
    <xf numFmtId="2" fontId="0" fillId="0" borderId="0" xfId="0" applyNumberFormat="1" applyBorder="1" applyAlignment="1">
      <alignment vertical="justify"/>
    </xf>
    <xf numFmtId="43" fontId="0" fillId="0" borderId="0" xfId="0" applyNumberFormat="1" applyFont="1" applyBorder="1" applyAlignment="1"/>
    <xf numFmtId="2" fontId="3" fillId="8" borderId="14" xfId="0" applyNumberFormat="1" applyFont="1" applyFill="1" applyBorder="1" applyAlignment="1">
      <alignment horizontal="center" vertical="center" wrapText="1"/>
    </xf>
    <xf numFmtId="2" fontId="7" fillId="9" borderId="3" xfId="0" applyNumberFormat="1" applyFont="1" applyFill="1" applyBorder="1" applyAlignment="1">
      <alignment horizontal="center" vertical="center" wrapText="1"/>
    </xf>
    <xf numFmtId="2" fontId="7" fillId="10" borderId="3" xfId="0" applyNumberFormat="1" applyFont="1" applyFill="1" applyBorder="1" applyAlignment="1">
      <alignment horizontal="center" vertical="center" wrapText="1"/>
    </xf>
    <xf numFmtId="43" fontId="7" fillId="10" borderId="3" xfId="0" applyNumberFormat="1" applyFont="1" applyFill="1" applyBorder="1" applyAlignment="1">
      <alignment horizontal="center" vertical="center" wrapText="1"/>
    </xf>
    <xf numFmtId="2" fontId="7" fillId="7" borderId="3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1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5" fillId="7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51" borderId="0" xfId="0" applyFont="1" applyFill="1" applyBorder="1" applyAlignment="1">
      <alignment horizontal="center" vertical="center" wrapText="1"/>
    </xf>
    <xf numFmtId="0" fontId="31" fillId="45" borderId="1" xfId="0" applyFont="1" applyFill="1" applyBorder="1" applyAlignment="1">
      <alignment horizontal="center" vertical="center" wrapText="1"/>
    </xf>
    <xf numFmtId="0" fontId="31" fillId="45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5" fillId="51" borderId="1" xfId="0" applyFont="1" applyFill="1" applyBorder="1" applyAlignment="1">
      <alignment horizontal="center" vertical="center"/>
    </xf>
    <xf numFmtId="0" fontId="5" fillId="51" borderId="1" xfId="0" applyFont="1" applyFill="1" applyBorder="1" applyAlignment="1">
      <alignment horizontal="center" vertical="center" wrapText="1"/>
    </xf>
  </cellXfs>
  <cellStyles count="91">
    <cellStyle name="20% - Ênfase1" xfId="31" builtinId="30" customBuiltin="1"/>
    <cellStyle name="20% - Ênfase2" xfId="35" builtinId="34" customBuiltin="1"/>
    <cellStyle name="20% - Ênfase3" xfId="39" builtinId="38" customBuiltin="1"/>
    <cellStyle name="20% - Ênfase4" xfId="43" builtinId="42" customBuiltin="1"/>
    <cellStyle name="20% - Ênfase5" xfId="47" builtinId="46" customBuiltin="1"/>
    <cellStyle name="20% - Ênfase6" xfId="51" builtinId="50" customBuiltin="1"/>
    <cellStyle name="40% - Ênfase1" xfId="32" builtinId="31" customBuiltin="1"/>
    <cellStyle name="40% - Ênfase2" xfId="36" builtinId="35" customBuiltin="1"/>
    <cellStyle name="40% - Ênfase3" xfId="40" builtinId="39" customBuiltin="1"/>
    <cellStyle name="40% - Ênfase4" xfId="44" builtinId="43" customBuiltin="1"/>
    <cellStyle name="40% - Ênfase5" xfId="48" builtinId="47" customBuiltin="1"/>
    <cellStyle name="40% - Ênfase6" xfId="52" builtinId="51" customBuiltin="1"/>
    <cellStyle name="60% - Ênfase1" xfId="33" builtinId="32" customBuiltin="1"/>
    <cellStyle name="60% - Ênfase2" xfId="37" builtinId="36" customBuiltin="1"/>
    <cellStyle name="60% - Ênfase3" xfId="41" builtinId="40" customBuiltin="1"/>
    <cellStyle name="60% - Ênfase4" xfId="45" builtinId="44" customBuiltin="1"/>
    <cellStyle name="60% - Ênfase5" xfId="49" builtinId="48" customBuiltin="1"/>
    <cellStyle name="60% - Ênfase6" xfId="53" builtinId="52" customBuiltin="1"/>
    <cellStyle name="Bom" xfId="18" builtinId="26" customBuiltin="1"/>
    <cellStyle name="Cálculo" xfId="23" builtinId="22" customBuiltin="1"/>
    <cellStyle name="Célula de Verificação" xfId="25" builtinId="23" customBuiltin="1"/>
    <cellStyle name="Célula Vinculada" xfId="24" builtinId="24" customBuiltin="1"/>
    <cellStyle name="Ênfase1" xfId="30" builtinId="29" customBuiltin="1"/>
    <cellStyle name="Ênfase2" xfId="34" builtinId="33" customBuiltin="1"/>
    <cellStyle name="Ênfase3" xfId="38" builtinId="37" customBuiltin="1"/>
    <cellStyle name="Ênfase4" xfId="42" builtinId="41" customBuiltin="1"/>
    <cellStyle name="Ênfase5" xfId="46" builtinId="45" customBuiltin="1"/>
    <cellStyle name="Ênfase6" xfId="50" builtinId="49" customBuiltin="1"/>
    <cellStyle name="Entrada" xfId="21" builtinId="20" customBuiltin="1"/>
    <cellStyle name="Neutro" xfId="20" builtinId="28" customBuiltin="1"/>
    <cellStyle name="Normal" xfId="0" builtinId="0"/>
    <cellStyle name="Normal 10" xfId="60" xr:uid="{00000000-0005-0000-0000-000020000000}"/>
    <cellStyle name="Normal 11" xfId="64" xr:uid="{00000000-0005-0000-0000-000021000000}"/>
    <cellStyle name="Normal 12" xfId="67" xr:uid="{00000000-0005-0000-0000-000022000000}"/>
    <cellStyle name="Normal 13" xfId="70" xr:uid="{00000000-0005-0000-0000-000023000000}"/>
    <cellStyle name="Normal 14" xfId="78" xr:uid="{00000000-0005-0000-0000-000024000000}"/>
    <cellStyle name="Normal 14 2" xfId="83" xr:uid="{00000000-0005-0000-0000-000025000000}"/>
    <cellStyle name="Normal 14 3" xfId="88" xr:uid="{00000000-0005-0000-0000-000026000000}"/>
    <cellStyle name="Normal 14 4" xfId="86" xr:uid="{00000000-0005-0000-0000-000027000000}"/>
    <cellStyle name="Normal 15" xfId="80" xr:uid="{00000000-0005-0000-0000-000028000000}"/>
    <cellStyle name="Normal 16" xfId="85" xr:uid="{00000000-0005-0000-0000-000029000000}"/>
    <cellStyle name="Normal 16 2" xfId="90" xr:uid="{00000000-0005-0000-0000-00002A000000}"/>
    <cellStyle name="Normal 2" xfId="2" xr:uid="{00000000-0005-0000-0000-00002B000000}"/>
    <cellStyle name="Normal 2 2" xfId="54" xr:uid="{00000000-0005-0000-0000-00002C000000}"/>
    <cellStyle name="Normal 2 2 2" xfId="76" xr:uid="{00000000-0005-0000-0000-00002D000000}"/>
    <cellStyle name="Normal 2 2 2 2" xfId="77" xr:uid="{00000000-0005-0000-0000-00002E000000}"/>
    <cellStyle name="Normal 2 3" xfId="75" xr:uid="{00000000-0005-0000-0000-00002F000000}"/>
    <cellStyle name="Normal 3" xfId="1" xr:uid="{00000000-0005-0000-0000-000030000000}"/>
    <cellStyle name="Normal 3 2" xfId="6" xr:uid="{00000000-0005-0000-0000-000031000000}"/>
    <cellStyle name="Normal 3 2 2" xfId="58" xr:uid="{00000000-0005-0000-0000-000032000000}"/>
    <cellStyle name="Normal 3 3" xfId="74" xr:uid="{00000000-0005-0000-0000-000033000000}"/>
    <cellStyle name="Normal 3 3 2" xfId="73" xr:uid="{00000000-0005-0000-0000-000034000000}"/>
    <cellStyle name="Normal 3 4" xfId="79" xr:uid="{00000000-0005-0000-0000-000035000000}"/>
    <cellStyle name="Normal 3 4 2" xfId="84" xr:uid="{00000000-0005-0000-0000-000036000000}"/>
    <cellStyle name="Normal 3 4 3" xfId="89" xr:uid="{00000000-0005-0000-0000-000037000000}"/>
    <cellStyle name="Normal 3 4 4" xfId="87" xr:uid="{00000000-0005-0000-0000-000038000000}"/>
    <cellStyle name="Normal 4" xfId="4" xr:uid="{00000000-0005-0000-0000-000039000000}"/>
    <cellStyle name="Normal 5" xfId="7" xr:uid="{00000000-0005-0000-0000-00003A000000}"/>
    <cellStyle name="Normal 6" xfId="9" xr:uid="{00000000-0005-0000-0000-00003B000000}"/>
    <cellStyle name="Normal 7" xfId="11" xr:uid="{00000000-0005-0000-0000-00003C000000}"/>
    <cellStyle name="Normal 8" xfId="55" xr:uid="{00000000-0005-0000-0000-00003D000000}"/>
    <cellStyle name="Normal 8 2" xfId="63" xr:uid="{00000000-0005-0000-0000-00003E000000}"/>
    <cellStyle name="Normal 9" xfId="56" xr:uid="{00000000-0005-0000-0000-00003F000000}"/>
    <cellStyle name="Nota" xfId="27" builtinId="10" customBuiltin="1"/>
    <cellStyle name="Nota 2" xfId="59" xr:uid="{00000000-0005-0000-0000-000041000000}"/>
    <cellStyle name="Nota 3" xfId="62" xr:uid="{00000000-0005-0000-0000-000042000000}"/>
    <cellStyle name="Nota 4" xfId="66" xr:uid="{00000000-0005-0000-0000-000043000000}"/>
    <cellStyle name="Nota 5" xfId="69" xr:uid="{00000000-0005-0000-0000-000044000000}"/>
    <cellStyle name="Nota 6" xfId="72" xr:uid="{00000000-0005-0000-0000-000045000000}"/>
    <cellStyle name="Nota 7" xfId="82" xr:uid="{00000000-0005-0000-0000-000046000000}"/>
    <cellStyle name="Ruim" xfId="19" builtinId="27" customBuiltin="1"/>
    <cellStyle name="Saída" xfId="22" builtinId="21" customBuiltin="1"/>
    <cellStyle name="Separador de milhares 10" xfId="68" xr:uid="{00000000-0005-0000-0000-000048000000}"/>
    <cellStyle name="Separador de milhares 11" xfId="71" xr:uid="{00000000-0005-0000-0000-000049000000}"/>
    <cellStyle name="Separador de milhares 12" xfId="81" xr:uid="{00000000-0005-0000-0000-00004A000000}"/>
    <cellStyle name="Separador de milhares 2" xfId="3" xr:uid="{00000000-0005-0000-0000-00004B000000}"/>
    <cellStyle name="Separador de milhares 3" xfId="5" xr:uid="{00000000-0005-0000-0000-00004C000000}"/>
    <cellStyle name="Separador de milhares 4" xfId="8" xr:uid="{00000000-0005-0000-0000-00004D000000}"/>
    <cellStyle name="Separador de milhares 5" xfId="10" xr:uid="{00000000-0005-0000-0000-00004E000000}"/>
    <cellStyle name="Separador de milhares 6" xfId="12" xr:uid="{00000000-0005-0000-0000-00004F000000}"/>
    <cellStyle name="Separador de milhares 7" xfId="57" xr:uid="{00000000-0005-0000-0000-000050000000}"/>
    <cellStyle name="Separador de milhares 8" xfId="61" xr:uid="{00000000-0005-0000-0000-000051000000}"/>
    <cellStyle name="Separador de milhares 9" xfId="65" xr:uid="{00000000-0005-0000-0000-000052000000}"/>
    <cellStyle name="Texto de Aviso" xfId="26" builtinId="11" customBuiltin="1"/>
    <cellStyle name="Texto Explicativo" xfId="28" builtinId="53" customBuiltin="1"/>
    <cellStyle name="Título" xfId="13" builtinId="15" customBuiltin="1"/>
    <cellStyle name="Título 1" xfId="14" builtinId="16" customBuiltin="1"/>
    <cellStyle name="Título 2" xfId="15" builtinId="17" customBuiltin="1"/>
    <cellStyle name="Título 3" xfId="16" builtinId="18" customBuiltin="1"/>
    <cellStyle name="Título 4" xfId="17" builtinId="19" customBuiltin="1"/>
    <cellStyle name="Total" xfId="29" builtinId="25" customBuiltin="1"/>
  </cellStyles>
  <dxfs count="0"/>
  <tableStyles count="0" defaultTableStyle="TableStyleMedium9" defaultPivotStyle="PivotStyleLight16"/>
  <colors>
    <mruColors>
      <color rgb="FFF1A9D9"/>
      <color rgb="FFFFE7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ni.datasus.gov.b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ni.datasus.gov.b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ni.datasus.gov.b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pni.datasus.gov.b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pni.datasus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showGridLines="0" tabSelected="1" workbookViewId="0">
      <selection activeCell="J17" sqref="J17"/>
    </sheetView>
  </sheetViews>
  <sheetFormatPr defaultRowHeight="15" x14ac:dyDescent="0.25"/>
  <cols>
    <col min="1" max="1" width="25.5703125" customWidth="1"/>
    <col min="2" max="2" width="8.7109375" customWidth="1"/>
    <col min="3" max="3" width="14.140625" customWidth="1"/>
    <col min="4" max="4" width="12.42578125" customWidth="1"/>
    <col min="5" max="5" width="10.28515625" customWidth="1"/>
    <col min="6" max="6" width="21.42578125" customWidth="1"/>
    <col min="7" max="7" width="8.7109375" customWidth="1"/>
    <col min="8" max="8" width="12.140625" customWidth="1"/>
    <col min="9" max="9" width="8.7109375" customWidth="1"/>
    <col min="10" max="10" width="14.42578125" customWidth="1"/>
    <col min="11" max="11" width="14.28515625" customWidth="1"/>
    <col min="12" max="12" width="14.5703125" customWidth="1"/>
    <col min="13" max="13" width="12.140625" customWidth="1"/>
    <col min="14" max="14" width="11.5703125" customWidth="1"/>
    <col min="15" max="15" width="14.140625" customWidth="1"/>
    <col min="16" max="16" width="14.5703125" customWidth="1"/>
    <col min="17" max="17" width="11.85546875" customWidth="1"/>
    <col min="18" max="19" width="8.7109375" customWidth="1"/>
    <col min="20" max="20" width="10.28515625" customWidth="1"/>
    <col min="21" max="21" width="13.140625" customWidth="1"/>
    <col min="22" max="22" width="11.85546875" customWidth="1"/>
    <col min="23" max="23" width="12.85546875" customWidth="1"/>
    <col min="24" max="24" width="10.28515625" customWidth="1"/>
    <col min="25" max="25" width="13.85546875" customWidth="1"/>
    <col min="26" max="26" width="15.28515625" customWidth="1"/>
    <col min="27" max="27" width="13.85546875" customWidth="1"/>
    <col min="28" max="28" width="14.7109375" customWidth="1"/>
    <col min="29" max="29" width="13.28515625" customWidth="1"/>
    <col min="30" max="30" width="13.5703125" customWidth="1"/>
  </cols>
  <sheetData>
    <row r="1" spans="1:30" ht="30" customHeight="1" x14ac:dyDescent="0.25">
      <c r="A1" s="146" t="s">
        <v>114</v>
      </c>
      <c r="B1" s="148" t="s">
        <v>45</v>
      </c>
      <c r="C1" s="149"/>
      <c r="D1" s="149"/>
      <c r="E1" s="149"/>
      <c r="F1" s="149"/>
      <c r="G1" s="150" t="s">
        <v>87</v>
      </c>
      <c r="H1" s="149"/>
      <c r="I1" s="149"/>
      <c r="J1" s="149"/>
      <c r="K1" s="149"/>
      <c r="L1" s="149"/>
      <c r="M1" s="149"/>
      <c r="N1" s="151" t="s">
        <v>47</v>
      </c>
      <c r="O1" s="149"/>
      <c r="P1" s="149"/>
      <c r="Q1" s="149"/>
      <c r="R1" s="149"/>
      <c r="S1" s="149"/>
      <c r="T1" s="149"/>
      <c r="U1" s="149"/>
      <c r="V1" s="145" t="s">
        <v>48</v>
      </c>
      <c r="W1" s="145"/>
      <c r="X1" s="145"/>
      <c r="Y1" s="145"/>
      <c r="Z1" s="145"/>
      <c r="AA1" s="145"/>
      <c r="AB1" s="145"/>
      <c r="AC1" s="145"/>
      <c r="AD1" s="145"/>
    </row>
    <row r="2" spans="1:30" ht="60.75" thickBot="1" x14ac:dyDescent="0.3">
      <c r="A2" s="147"/>
      <c r="B2" s="4" t="s">
        <v>2</v>
      </c>
      <c r="C2" s="4" t="s">
        <v>49</v>
      </c>
      <c r="D2" s="4" t="s">
        <v>50</v>
      </c>
      <c r="E2" s="4" t="s">
        <v>51</v>
      </c>
      <c r="F2" s="4" t="s">
        <v>52</v>
      </c>
      <c r="G2" s="5" t="s">
        <v>4</v>
      </c>
      <c r="H2" s="5" t="s">
        <v>1</v>
      </c>
      <c r="I2" s="5" t="s">
        <v>2</v>
      </c>
      <c r="J2" s="5" t="s">
        <v>49</v>
      </c>
      <c r="K2" s="5" t="s">
        <v>50</v>
      </c>
      <c r="L2" s="5" t="s">
        <v>53</v>
      </c>
      <c r="M2" s="5" t="s">
        <v>5</v>
      </c>
      <c r="N2" s="6" t="s">
        <v>6</v>
      </c>
      <c r="O2" s="6" t="s">
        <v>54</v>
      </c>
      <c r="P2" s="6" t="s">
        <v>55</v>
      </c>
      <c r="Q2" s="6" t="s">
        <v>56</v>
      </c>
      <c r="R2" s="6" t="s">
        <v>3</v>
      </c>
      <c r="S2" s="6" t="s">
        <v>57</v>
      </c>
      <c r="T2" s="6" t="s">
        <v>58</v>
      </c>
      <c r="U2" s="6" t="s">
        <v>59</v>
      </c>
      <c r="V2" s="7" t="s">
        <v>60</v>
      </c>
      <c r="W2" s="7" t="s">
        <v>71</v>
      </c>
      <c r="X2" s="7" t="s">
        <v>62</v>
      </c>
      <c r="Y2" s="7" t="s">
        <v>63</v>
      </c>
      <c r="Z2" s="7" t="s">
        <v>64</v>
      </c>
      <c r="AA2" s="7" t="s">
        <v>65</v>
      </c>
      <c r="AB2" s="7" t="s">
        <v>66</v>
      </c>
      <c r="AC2" s="7" t="s">
        <v>67</v>
      </c>
      <c r="AD2" s="7" t="s">
        <v>68</v>
      </c>
    </row>
    <row r="3" spans="1:30" ht="26.25" customHeight="1" thickTop="1" thickBot="1" x14ac:dyDescent="0.35">
      <c r="A3" s="8" t="s">
        <v>115</v>
      </c>
      <c r="B3" s="142">
        <f>I3</f>
        <v>79.819999999999993</v>
      </c>
      <c r="C3" s="142">
        <f>J3</f>
        <v>76.06</v>
      </c>
      <c r="D3" s="142">
        <f>K3</f>
        <v>72.010000000000005</v>
      </c>
      <c r="E3" s="142">
        <f>R3</f>
        <v>77.53</v>
      </c>
      <c r="F3" s="143">
        <v>0</v>
      </c>
      <c r="G3" s="138">
        <v>69.5</v>
      </c>
      <c r="H3" s="138">
        <v>72.959999999999994</v>
      </c>
      <c r="I3" s="138">
        <v>79.819999999999993</v>
      </c>
      <c r="J3" s="138">
        <v>76.06</v>
      </c>
      <c r="K3" s="138">
        <v>72.010000000000005</v>
      </c>
      <c r="L3" s="138">
        <v>73.819999999999993</v>
      </c>
      <c r="M3" s="138">
        <v>60.4</v>
      </c>
      <c r="N3" s="139">
        <v>72.91</v>
      </c>
      <c r="O3" s="139">
        <v>71.989999999999995</v>
      </c>
      <c r="P3" s="139">
        <v>73.540000000000006</v>
      </c>
      <c r="Q3" s="139">
        <v>61.57</v>
      </c>
      <c r="R3" s="139">
        <v>77.53</v>
      </c>
      <c r="S3" s="139">
        <v>62.38</v>
      </c>
      <c r="T3" s="139">
        <v>65.709999999999994</v>
      </c>
      <c r="U3" s="139">
        <v>87.84</v>
      </c>
      <c r="V3" s="140">
        <v>62.68</v>
      </c>
      <c r="W3" s="140">
        <v>91.77</v>
      </c>
      <c r="X3" s="140">
        <v>51.49</v>
      </c>
      <c r="Y3" s="141">
        <v>74.284012204084362</v>
      </c>
      <c r="Z3" s="141">
        <v>49.490011803220277</v>
      </c>
      <c r="AA3" s="141">
        <v>53.826031121927244</v>
      </c>
      <c r="AB3" s="141">
        <v>34.330831001434817</v>
      </c>
      <c r="AC3" s="141">
        <v>13.247919046841847</v>
      </c>
      <c r="AD3" s="141">
        <v>58.096196224968864</v>
      </c>
    </row>
    <row r="4" spans="1:30" ht="15.75" x14ac:dyDescent="0.3">
      <c r="A4" s="9"/>
      <c r="B4" s="10"/>
      <c r="C4" s="10"/>
      <c r="D4" s="10"/>
      <c r="E4" s="10"/>
      <c r="F4" s="11"/>
      <c r="G4" s="12"/>
      <c r="H4" s="12"/>
      <c r="I4" s="12"/>
      <c r="J4" s="12"/>
      <c r="K4" s="12"/>
      <c r="L4" s="12"/>
      <c r="M4" s="12"/>
      <c r="N4" s="13"/>
      <c r="O4" s="13"/>
      <c r="P4" s="13"/>
      <c r="Q4" s="13"/>
      <c r="R4" s="13"/>
      <c r="S4" s="13"/>
      <c r="T4" s="13"/>
      <c r="U4" s="13"/>
      <c r="V4" s="14"/>
      <c r="W4" s="14"/>
      <c r="X4" s="14"/>
      <c r="Y4" s="14"/>
      <c r="Z4" s="14"/>
      <c r="AA4" s="14"/>
      <c r="AB4" s="14"/>
      <c r="AC4" s="15"/>
      <c r="AD4" s="15"/>
    </row>
    <row r="5" spans="1:30" x14ac:dyDescent="0.25">
      <c r="A5" s="16" t="s">
        <v>130</v>
      </c>
      <c r="B5" s="30"/>
      <c r="C5" s="3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43" t="s">
        <v>142</v>
      </c>
      <c r="B6" s="30"/>
      <c r="C6" s="30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16.5" customHeight="1" x14ac:dyDescent="0.3">
      <c r="A7" s="144" t="s">
        <v>143</v>
      </c>
      <c r="B7" s="144"/>
      <c r="C7" s="144"/>
    </row>
    <row r="9" spans="1:30" ht="16.5" x14ac:dyDescent="0.35">
      <c r="A9" s="34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30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2"/>
    </row>
    <row r="11" spans="1:30" x14ac:dyDescent="0.25">
      <c r="A11" s="33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</row>
    <row r="12" spans="1:30" x14ac:dyDescent="0.25">
      <c r="A12" s="33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</sheetData>
  <mergeCells count="6">
    <mergeCell ref="A7:C7"/>
    <mergeCell ref="V1:AD1"/>
    <mergeCell ref="A1:A2"/>
    <mergeCell ref="B1:F1"/>
    <mergeCell ref="G1:M1"/>
    <mergeCell ref="N1:U1"/>
  </mergeCells>
  <hyperlinks>
    <hyperlink ref="A5" r:id="rId1" display="Fonte: Programa Nacional de Imunizações" xr:uid="{00000000-0004-0000-0000-000000000000}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2"/>
  <sheetViews>
    <sheetView showGridLines="0" workbookViewId="0">
      <pane xSplit="1" topLeftCell="B1" activePane="topRight" state="frozen"/>
      <selection pane="topRight" activeCell="G24" sqref="G24"/>
    </sheetView>
  </sheetViews>
  <sheetFormatPr defaultColWidth="14.42578125" defaultRowHeight="15" x14ac:dyDescent="0.25"/>
  <cols>
    <col min="1" max="1" width="25.5703125" style="3" customWidth="1"/>
    <col min="2" max="2" width="8.7109375" style="3" customWidth="1"/>
    <col min="3" max="3" width="14.140625" style="3" customWidth="1"/>
    <col min="4" max="4" width="11.7109375" style="3" customWidth="1"/>
    <col min="5" max="5" width="8.7109375" style="3" customWidth="1"/>
    <col min="6" max="6" width="21.42578125" style="3" customWidth="1"/>
    <col min="7" max="7" width="21.42578125" style="23" customWidth="1"/>
    <col min="8" max="8" width="8.7109375" style="3" customWidth="1"/>
    <col min="9" max="9" width="10.7109375" style="3" customWidth="1"/>
    <col min="10" max="10" width="8.7109375" style="3" customWidth="1"/>
    <col min="11" max="11" width="13.28515625" style="3" customWidth="1"/>
    <col min="12" max="12" width="13.140625" style="3" customWidth="1"/>
    <col min="13" max="13" width="13" style="3" customWidth="1"/>
    <col min="14" max="15" width="8.7109375" style="3" customWidth="1"/>
    <col min="16" max="16" width="14.140625" style="3" customWidth="1"/>
    <col min="17" max="17" width="13.85546875" style="3" customWidth="1"/>
    <col min="18" max="18" width="11.85546875" style="3" customWidth="1"/>
    <col min="19" max="19" width="8.7109375" style="3" customWidth="1"/>
    <col min="20" max="21" width="10.28515625" style="3" customWidth="1"/>
    <col min="22" max="22" width="13.140625" style="3" customWidth="1"/>
    <col min="23" max="23" width="11.28515625" style="3" customWidth="1"/>
    <col min="24" max="24" width="11.85546875" style="3" customWidth="1"/>
    <col min="25" max="25" width="10.28515625" style="3" customWidth="1"/>
    <col min="26" max="26" width="14.28515625" style="3" customWidth="1"/>
    <col min="27" max="27" width="13.5703125" style="3" customWidth="1"/>
    <col min="28" max="28" width="13.28515625" style="3" customWidth="1"/>
    <col min="29" max="29" width="13.7109375" style="3" customWidth="1"/>
    <col min="30" max="30" width="12.42578125" style="3" customWidth="1"/>
    <col min="31" max="31" width="12" style="3" customWidth="1"/>
    <col min="32" max="16384" width="14.42578125" style="3"/>
  </cols>
  <sheetData>
    <row r="1" spans="1:33" ht="25.5" customHeight="1" x14ac:dyDescent="0.25">
      <c r="A1" s="146" t="s">
        <v>0</v>
      </c>
      <c r="B1" s="148" t="s">
        <v>45</v>
      </c>
      <c r="C1" s="149"/>
      <c r="D1" s="149"/>
      <c r="E1" s="149"/>
      <c r="F1" s="149"/>
      <c r="G1" s="153" t="s">
        <v>116</v>
      </c>
      <c r="H1" s="150" t="s">
        <v>46</v>
      </c>
      <c r="I1" s="149"/>
      <c r="J1" s="149"/>
      <c r="K1" s="149"/>
      <c r="L1" s="149"/>
      <c r="M1" s="149"/>
      <c r="N1" s="149"/>
      <c r="O1" s="151" t="s">
        <v>47</v>
      </c>
      <c r="P1" s="149"/>
      <c r="Q1" s="149"/>
      <c r="R1" s="149"/>
      <c r="S1" s="149"/>
      <c r="T1" s="149"/>
      <c r="U1" s="149"/>
      <c r="V1" s="149"/>
      <c r="W1" s="152" t="s">
        <v>48</v>
      </c>
      <c r="X1" s="152"/>
      <c r="Y1" s="152"/>
      <c r="Z1" s="152"/>
      <c r="AA1" s="152"/>
      <c r="AB1" s="152"/>
      <c r="AC1" s="152"/>
      <c r="AD1" s="152"/>
      <c r="AE1" s="152"/>
    </row>
    <row r="2" spans="1:33" ht="62.25" customHeight="1" x14ac:dyDescent="0.25">
      <c r="A2" s="155"/>
      <c r="B2" s="46" t="s">
        <v>2</v>
      </c>
      <c r="C2" s="46" t="s">
        <v>49</v>
      </c>
      <c r="D2" s="46" t="s">
        <v>50</v>
      </c>
      <c r="E2" s="46" t="s">
        <v>51</v>
      </c>
      <c r="F2" s="46" t="s">
        <v>52</v>
      </c>
      <c r="G2" s="154"/>
      <c r="H2" s="47" t="s">
        <v>4</v>
      </c>
      <c r="I2" s="47" t="s">
        <v>1</v>
      </c>
      <c r="J2" s="47" t="s">
        <v>2</v>
      </c>
      <c r="K2" s="47" t="s">
        <v>49</v>
      </c>
      <c r="L2" s="47" t="s">
        <v>50</v>
      </c>
      <c r="M2" s="47" t="s">
        <v>53</v>
      </c>
      <c r="N2" s="47" t="s">
        <v>5</v>
      </c>
      <c r="O2" s="48" t="s">
        <v>6</v>
      </c>
      <c r="P2" s="48" t="s">
        <v>54</v>
      </c>
      <c r="Q2" s="48" t="s">
        <v>55</v>
      </c>
      <c r="R2" s="48" t="s">
        <v>56</v>
      </c>
      <c r="S2" s="48" t="s">
        <v>3</v>
      </c>
      <c r="T2" s="48" t="s">
        <v>57</v>
      </c>
      <c r="U2" s="48" t="s">
        <v>58</v>
      </c>
      <c r="V2" s="97" t="s">
        <v>59</v>
      </c>
      <c r="W2" s="59" t="s">
        <v>60</v>
      </c>
      <c r="X2" s="59" t="s">
        <v>61</v>
      </c>
      <c r="Y2" s="59" t="s">
        <v>62</v>
      </c>
      <c r="Z2" s="59" t="s">
        <v>63</v>
      </c>
      <c r="AA2" s="59" t="s">
        <v>64</v>
      </c>
      <c r="AB2" s="59" t="s">
        <v>65</v>
      </c>
      <c r="AC2" s="59" t="s">
        <v>66</v>
      </c>
      <c r="AD2" s="59" t="s">
        <v>67</v>
      </c>
      <c r="AE2" s="59" t="s">
        <v>68</v>
      </c>
    </row>
    <row r="3" spans="1:33" s="2" customFormat="1" ht="15.75" x14ac:dyDescent="0.3">
      <c r="A3" s="49" t="s">
        <v>27</v>
      </c>
      <c r="B3" s="76">
        <v>107.14</v>
      </c>
      <c r="C3" s="76">
        <v>76.34</v>
      </c>
      <c r="D3" s="76">
        <v>77.680000000000007</v>
      </c>
      <c r="E3" s="76">
        <v>84.37</v>
      </c>
      <c r="F3" s="50">
        <f>(COUNTIFS(B3:E3,"&gt;=95")/4*100)</f>
        <v>25</v>
      </c>
      <c r="G3" s="50" t="s">
        <v>117</v>
      </c>
      <c r="H3" s="112">
        <v>57.59</v>
      </c>
      <c r="I3" s="112">
        <v>66.959999999999994</v>
      </c>
      <c r="J3" s="112">
        <v>107.14</v>
      </c>
      <c r="K3" s="112">
        <v>76.34</v>
      </c>
      <c r="L3" s="112">
        <v>77.680000000000007</v>
      </c>
      <c r="M3" s="112">
        <v>76.34</v>
      </c>
      <c r="N3" s="112">
        <v>79.02</v>
      </c>
      <c r="O3" s="116">
        <v>70.98</v>
      </c>
      <c r="P3" s="116">
        <v>75</v>
      </c>
      <c r="Q3" s="116">
        <v>79.02</v>
      </c>
      <c r="R3" s="116">
        <v>69.64</v>
      </c>
      <c r="S3" s="116">
        <v>84.37</v>
      </c>
      <c r="T3" s="116">
        <v>57.59</v>
      </c>
      <c r="U3" s="116">
        <v>69.64</v>
      </c>
      <c r="V3" s="116">
        <v>101.79</v>
      </c>
      <c r="W3" s="119">
        <v>58.39</v>
      </c>
      <c r="X3" s="119">
        <v>93.17</v>
      </c>
      <c r="Y3" s="61">
        <v>75.59</v>
      </c>
      <c r="Z3" s="61">
        <v>71.047227926078023</v>
      </c>
      <c r="AA3" s="61">
        <v>56.05749486652978</v>
      </c>
      <c r="AB3" s="61">
        <v>42.061281337047355</v>
      </c>
      <c r="AC3" s="61">
        <v>36.211699164345404</v>
      </c>
      <c r="AD3" s="61">
        <v>12.941176470588237</v>
      </c>
      <c r="AE3" s="61">
        <v>58.381502890173408</v>
      </c>
      <c r="AF3" s="137"/>
      <c r="AG3" s="137"/>
    </row>
    <row r="4" spans="1:33" s="2" customFormat="1" ht="15.75" x14ac:dyDescent="0.3">
      <c r="A4" s="49" t="s">
        <v>28</v>
      </c>
      <c r="B4" s="76">
        <v>136.02000000000001</v>
      </c>
      <c r="C4" s="76">
        <v>96.89</v>
      </c>
      <c r="D4" s="76">
        <v>87.58</v>
      </c>
      <c r="E4" s="76">
        <v>100.62</v>
      </c>
      <c r="F4" s="50">
        <f t="shared" ref="F4:F21" si="0">(COUNTIFS(B4:E4,"&gt;=95")/4*100)</f>
        <v>75</v>
      </c>
      <c r="G4" s="50" t="s">
        <v>137</v>
      </c>
      <c r="H4" s="112">
        <v>46.58</v>
      </c>
      <c r="I4" s="112">
        <v>95.03</v>
      </c>
      <c r="J4" s="112">
        <v>136.02000000000001</v>
      </c>
      <c r="K4" s="112">
        <v>96.89</v>
      </c>
      <c r="L4" s="112">
        <v>87.58</v>
      </c>
      <c r="M4" s="112">
        <v>96.89</v>
      </c>
      <c r="N4" s="112">
        <v>89.44</v>
      </c>
      <c r="O4" s="116">
        <v>67.08</v>
      </c>
      <c r="P4" s="116">
        <v>100.62</v>
      </c>
      <c r="Q4" s="116">
        <v>100.62</v>
      </c>
      <c r="R4" s="116">
        <v>74.53</v>
      </c>
      <c r="S4" s="116">
        <v>100.62</v>
      </c>
      <c r="T4" s="116">
        <v>72.67</v>
      </c>
      <c r="U4" s="116">
        <v>72.67</v>
      </c>
      <c r="V4" s="116">
        <v>141.61000000000001</v>
      </c>
      <c r="W4" s="119">
        <v>86.49</v>
      </c>
      <c r="X4" s="119">
        <v>146.72</v>
      </c>
      <c r="Y4" s="61">
        <v>63.87</v>
      </c>
      <c r="Z4" s="61">
        <v>95.384615384615387</v>
      </c>
      <c r="AA4" s="61">
        <v>73.076923076923066</v>
      </c>
      <c r="AB4" s="61">
        <v>67.785234899328856</v>
      </c>
      <c r="AC4" s="61">
        <v>56.711409395973156</v>
      </c>
      <c r="AD4" s="61">
        <v>17.857142857142858</v>
      </c>
      <c r="AE4" s="61">
        <v>85.416666666666657</v>
      </c>
      <c r="AF4" s="137"/>
      <c r="AG4" s="137"/>
    </row>
    <row r="5" spans="1:33" s="2" customFormat="1" ht="15.75" x14ac:dyDescent="0.3">
      <c r="A5" s="49" t="s">
        <v>29</v>
      </c>
      <c r="B5" s="76">
        <v>71.69</v>
      </c>
      <c r="C5" s="76">
        <v>81.72</v>
      </c>
      <c r="D5" s="76">
        <v>78.7</v>
      </c>
      <c r="E5" s="76">
        <v>78.94</v>
      </c>
      <c r="F5" s="50">
        <f t="shared" si="0"/>
        <v>0</v>
      </c>
      <c r="G5" s="50" t="s">
        <v>138</v>
      </c>
      <c r="H5" s="112">
        <v>83.05</v>
      </c>
      <c r="I5" s="112">
        <v>79.430000000000007</v>
      </c>
      <c r="J5" s="112">
        <v>71.69</v>
      </c>
      <c r="K5" s="112">
        <v>81.72</v>
      </c>
      <c r="L5" s="112">
        <v>78.7</v>
      </c>
      <c r="M5" s="112">
        <v>82.69</v>
      </c>
      <c r="N5" s="112">
        <v>71.569999999999993</v>
      </c>
      <c r="O5" s="116">
        <v>70.239999999999995</v>
      </c>
      <c r="P5" s="116">
        <v>79.430000000000007</v>
      </c>
      <c r="Q5" s="116">
        <v>80.27</v>
      </c>
      <c r="R5" s="116">
        <v>48.6</v>
      </c>
      <c r="S5" s="116">
        <v>78.94</v>
      </c>
      <c r="T5" s="116">
        <v>60.45</v>
      </c>
      <c r="U5" s="116">
        <v>64.319999999999993</v>
      </c>
      <c r="V5" s="116">
        <v>86.44</v>
      </c>
      <c r="W5" s="119">
        <v>44.97</v>
      </c>
      <c r="X5" s="119">
        <v>89.55</v>
      </c>
      <c r="Y5" s="61">
        <v>63.89</v>
      </c>
      <c r="Z5" s="61">
        <v>57.318918918918918</v>
      </c>
      <c r="AA5" s="61">
        <v>35.41621621621622</v>
      </c>
      <c r="AB5" s="61">
        <v>35.493827160493829</v>
      </c>
      <c r="AC5" s="61">
        <v>24.845679012345677</v>
      </c>
      <c r="AD5" s="61">
        <v>9.6153846153846168</v>
      </c>
      <c r="AE5" s="61">
        <v>42.293233082706763</v>
      </c>
      <c r="AF5" s="137"/>
      <c r="AG5" s="137"/>
    </row>
    <row r="6" spans="1:33" s="2" customFormat="1" ht="15.75" x14ac:dyDescent="0.3">
      <c r="A6" s="49" t="s">
        <v>30</v>
      </c>
      <c r="B6" s="76">
        <v>109.02</v>
      </c>
      <c r="C6" s="76">
        <v>107.8</v>
      </c>
      <c r="D6" s="76">
        <v>95.64</v>
      </c>
      <c r="E6" s="76">
        <v>120.77</v>
      </c>
      <c r="F6" s="50">
        <f t="shared" si="0"/>
        <v>100</v>
      </c>
      <c r="G6" s="50" t="s">
        <v>119</v>
      </c>
      <c r="H6" s="112">
        <v>53.09</v>
      </c>
      <c r="I6" s="112">
        <v>104.15</v>
      </c>
      <c r="J6" s="112">
        <v>109.02</v>
      </c>
      <c r="K6" s="112">
        <v>107.8</v>
      </c>
      <c r="L6" s="112">
        <v>95.64</v>
      </c>
      <c r="M6" s="112">
        <v>98.89</v>
      </c>
      <c r="N6" s="112">
        <v>91.59</v>
      </c>
      <c r="O6" s="116">
        <v>103.75</v>
      </c>
      <c r="P6" s="116">
        <v>106.99</v>
      </c>
      <c r="Q6" s="116">
        <v>107.4</v>
      </c>
      <c r="R6" s="116">
        <v>74.97</v>
      </c>
      <c r="S6" s="116">
        <v>120.77</v>
      </c>
      <c r="T6" s="116">
        <v>88.35</v>
      </c>
      <c r="U6" s="116">
        <v>97.67</v>
      </c>
      <c r="V6" s="116">
        <v>121.58</v>
      </c>
      <c r="W6" s="119">
        <v>76.09</v>
      </c>
      <c r="X6" s="119">
        <v>128.46</v>
      </c>
      <c r="Y6" s="61">
        <v>79.05</v>
      </c>
      <c r="Z6" s="61">
        <v>69.68529222864484</v>
      </c>
      <c r="AA6" s="61">
        <v>48.105330764290301</v>
      </c>
      <c r="AB6" s="61">
        <v>39.620938628158846</v>
      </c>
      <c r="AC6" s="61">
        <v>33.754512635379065</v>
      </c>
      <c r="AD6" s="61">
        <v>15.700934579439252</v>
      </c>
      <c r="AE6" s="61">
        <v>51.542649727767696</v>
      </c>
      <c r="AF6" s="137"/>
      <c r="AG6" s="137"/>
    </row>
    <row r="7" spans="1:33" s="2" customFormat="1" ht="15.75" x14ac:dyDescent="0.3">
      <c r="A7" s="49" t="s">
        <v>31</v>
      </c>
      <c r="B7" s="128">
        <v>0</v>
      </c>
      <c r="C7" s="76">
        <v>0.11</v>
      </c>
      <c r="D7" s="128">
        <v>0</v>
      </c>
      <c r="E7" s="128">
        <v>0</v>
      </c>
      <c r="F7" s="50">
        <f t="shared" si="0"/>
        <v>0</v>
      </c>
      <c r="G7" s="50" t="s">
        <v>120</v>
      </c>
      <c r="H7" s="114">
        <v>0</v>
      </c>
      <c r="I7" s="112">
        <v>0.11</v>
      </c>
      <c r="J7" s="114">
        <v>0</v>
      </c>
      <c r="K7" s="112">
        <v>0.11</v>
      </c>
      <c r="L7" s="114">
        <v>0</v>
      </c>
      <c r="M7" s="112">
        <v>0.22</v>
      </c>
      <c r="N7" s="114">
        <v>0</v>
      </c>
      <c r="O7" s="115">
        <v>0</v>
      </c>
      <c r="P7" s="115">
        <v>0</v>
      </c>
      <c r="Q7" s="115">
        <v>0</v>
      </c>
      <c r="R7" s="115">
        <v>0</v>
      </c>
      <c r="S7" s="115">
        <v>0</v>
      </c>
      <c r="T7" s="115">
        <v>0</v>
      </c>
      <c r="U7" s="115">
        <v>0</v>
      </c>
      <c r="V7" s="115">
        <v>0</v>
      </c>
      <c r="W7" s="118">
        <v>0</v>
      </c>
      <c r="X7" s="118">
        <v>0</v>
      </c>
      <c r="Y7" s="110">
        <v>0</v>
      </c>
      <c r="Z7" s="61">
        <v>63.076629813190998</v>
      </c>
      <c r="AA7" s="61">
        <v>43.004193671368661</v>
      </c>
      <c r="AB7" s="61">
        <v>33.516182117388922</v>
      </c>
      <c r="AC7" s="61">
        <v>19.994514536478334</v>
      </c>
      <c r="AD7" s="61">
        <v>0.11396011396011395</v>
      </c>
      <c r="AE7" s="61">
        <v>15.273934698395131</v>
      </c>
      <c r="AF7" s="137"/>
      <c r="AG7" s="137"/>
    </row>
    <row r="8" spans="1:33" s="2" customFormat="1" ht="16.5" customHeight="1" x14ac:dyDescent="0.3">
      <c r="A8" s="49" t="s">
        <v>32</v>
      </c>
      <c r="B8" s="76">
        <v>117.68</v>
      </c>
      <c r="C8" s="76">
        <v>97.34</v>
      </c>
      <c r="D8" s="76">
        <v>98.79</v>
      </c>
      <c r="E8" s="76">
        <v>148.18</v>
      </c>
      <c r="F8" s="50">
        <f t="shared" si="0"/>
        <v>100</v>
      </c>
      <c r="G8" s="50" t="s">
        <v>121</v>
      </c>
      <c r="H8" s="112">
        <v>49.39</v>
      </c>
      <c r="I8" s="112">
        <v>100.24</v>
      </c>
      <c r="J8" s="112">
        <v>117.68</v>
      </c>
      <c r="K8" s="112">
        <v>97.34</v>
      </c>
      <c r="L8" s="112">
        <v>98.79</v>
      </c>
      <c r="M8" s="112">
        <v>104.6</v>
      </c>
      <c r="N8" s="112">
        <v>104.6</v>
      </c>
      <c r="O8" s="116">
        <v>106.05</v>
      </c>
      <c r="P8" s="116">
        <v>116.22</v>
      </c>
      <c r="Q8" s="116">
        <v>117.68</v>
      </c>
      <c r="R8" s="116">
        <v>98.79</v>
      </c>
      <c r="S8" s="116">
        <v>148.18</v>
      </c>
      <c r="T8" s="116">
        <v>69.73</v>
      </c>
      <c r="U8" s="116">
        <v>103.15</v>
      </c>
      <c r="V8" s="116">
        <v>146.72999999999999</v>
      </c>
      <c r="W8" s="119">
        <v>67.03</v>
      </c>
      <c r="X8" s="119">
        <v>95.6</v>
      </c>
      <c r="Y8" s="110">
        <v>0</v>
      </c>
      <c r="Z8" s="61">
        <v>75.047984644913626</v>
      </c>
      <c r="AA8" s="61">
        <v>53.742802303262962</v>
      </c>
      <c r="AB8" s="61">
        <v>55.242966751918154</v>
      </c>
      <c r="AC8" s="61">
        <v>41.432225063938624</v>
      </c>
      <c r="AD8" s="61">
        <v>27.472527472527474</v>
      </c>
      <c r="AE8" s="61">
        <v>70.810810810810807</v>
      </c>
      <c r="AF8" s="137"/>
      <c r="AG8" s="137"/>
    </row>
    <row r="9" spans="1:33" s="2" customFormat="1" ht="15.75" x14ac:dyDescent="0.3">
      <c r="A9" s="49" t="s">
        <v>33</v>
      </c>
      <c r="B9" s="76">
        <v>116.44</v>
      </c>
      <c r="C9" s="76">
        <v>94.88</v>
      </c>
      <c r="D9" s="76">
        <v>91.64</v>
      </c>
      <c r="E9" s="76">
        <v>95.96</v>
      </c>
      <c r="F9" s="50">
        <f t="shared" si="0"/>
        <v>50</v>
      </c>
      <c r="G9" s="50" t="s">
        <v>118</v>
      </c>
      <c r="H9" s="112">
        <v>54.99</v>
      </c>
      <c r="I9" s="112">
        <v>95.96</v>
      </c>
      <c r="J9" s="112">
        <v>116.44</v>
      </c>
      <c r="K9" s="112">
        <v>94.88</v>
      </c>
      <c r="L9" s="112">
        <v>91.64</v>
      </c>
      <c r="M9" s="112">
        <v>87.33</v>
      </c>
      <c r="N9" s="112">
        <v>109.97</v>
      </c>
      <c r="O9" s="116">
        <v>86.25</v>
      </c>
      <c r="P9" s="116">
        <v>93.8</v>
      </c>
      <c r="Q9" s="116">
        <v>93.8</v>
      </c>
      <c r="R9" s="116">
        <v>86.25</v>
      </c>
      <c r="S9" s="116">
        <v>95.96</v>
      </c>
      <c r="T9" s="116">
        <v>86.25</v>
      </c>
      <c r="U9" s="116">
        <v>86.25</v>
      </c>
      <c r="V9" s="116">
        <v>138.01</v>
      </c>
      <c r="W9" s="119">
        <v>99.07</v>
      </c>
      <c r="X9" s="119">
        <v>138.03</v>
      </c>
      <c r="Y9" s="61">
        <v>76.77</v>
      </c>
      <c r="Z9" s="61">
        <v>68.909090909090907</v>
      </c>
      <c r="AA9" s="61">
        <v>57.63636363636364</v>
      </c>
      <c r="AB9" s="61">
        <v>64.321608040200999</v>
      </c>
      <c r="AC9" s="61">
        <v>46.984924623115575</v>
      </c>
      <c r="AD9" s="61">
        <v>17.741935483870968</v>
      </c>
      <c r="AE9" s="61">
        <v>93.650793650793645</v>
      </c>
      <c r="AF9" s="137"/>
      <c r="AG9" s="137"/>
    </row>
    <row r="10" spans="1:33" s="2" customFormat="1" ht="15.75" x14ac:dyDescent="0.3">
      <c r="A10" s="49" t="s">
        <v>34</v>
      </c>
      <c r="B10" s="76">
        <v>105.15</v>
      </c>
      <c r="C10" s="76">
        <v>92.78</v>
      </c>
      <c r="D10" s="76">
        <v>97.2</v>
      </c>
      <c r="E10" s="76">
        <v>94.55</v>
      </c>
      <c r="F10" s="50">
        <f t="shared" si="0"/>
        <v>50</v>
      </c>
      <c r="G10" s="50" t="s">
        <v>139</v>
      </c>
      <c r="H10" s="112">
        <v>79.53</v>
      </c>
      <c r="I10" s="112">
        <v>91.02</v>
      </c>
      <c r="J10" s="112">
        <v>105.15</v>
      </c>
      <c r="K10" s="112">
        <v>92.78</v>
      </c>
      <c r="L10" s="112">
        <v>97.2</v>
      </c>
      <c r="M10" s="112">
        <v>92.78</v>
      </c>
      <c r="N10" s="112">
        <v>92.78</v>
      </c>
      <c r="O10" s="116">
        <v>95.43</v>
      </c>
      <c r="P10" s="116">
        <v>91.02</v>
      </c>
      <c r="Q10" s="116">
        <v>91.9</v>
      </c>
      <c r="R10" s="116">
        <v>89.25</v>
      </c>
      <c r="S10" s="116">
        <v>94.55</v>
      </c>
      <c r="T10" s="116">
        <v>88.37</v>
      </c>
      <c r="U10" s="116">
        <v>90.13</v>
      </c>
      <c r="V10" s="116">
        <v>149.34</v>
      </c>
      <c r="W10" s="119">
        <v>85.71</v>
      </c>
      <c r="X10" s="119">
        <v>74.53</v>
      </c>
      <c r="Y10" s="61">
        <v>72.88</v>
      </c>
      <c r="Z10" s="61">
        <v>83.309143686502168</v>
      </c>
      <c r="AA10" s="61">
        <v>63.134978229317852</v>
      </c>
      <c r="AB10" s="61">
        <v>62.248995983935743</v>
      </c>
      <c r="AC10" s="61">
        <v>40.963855421686745</v>
      </c>
      <c r="AD10" s="61">
        <v>11.688311688311687</v>
      </c>
      <c r="AE10" s="61">
        <v>80.833333333333329</v>
      </c>
      <c r="AF10" s="137"/>
      <c r="AG10" s="137"/>
    </row>
    <row r="11" spans="1:33" s="2" customFormat="1" ht="15.75" x14ac:dyDescent="0.3">
      <c r="A11" s="49" t="s">
        <v>35</v>
      </c>
      <c r="B11" s="76">
        <v>90.6</v>
      </c>
      <c r="C11" s="76">
        <v>81.099999999999994</v>
      </c>
      <c r="D11" s="76">
        <v>76</v>
      </c>
      <c r="E11" s="76">
        <v>83.47</v>
      </c>
      <c r="F11" s="50">
        <f t="shared" si="0"/>
        <v>0</v>
      </c>
      <c r="G11" s="50" t="s">
        <v>118</v>
      </c>
      <c r="H11" s="112">
        <v>122.32</v>
      </c>
      <c r="I11" s="112">
        <v>78.239999999999995</v>
      </c>
      <c r="J11" s="112">
        <v>90.6</v>
      </c>
      <c r="K11" s="112">
        <v>81.099999999999994</v>
      </c>
      <c r="L11" s="112">
        <v>76</v>
      </c>
      <c r="M11" s="112">
        <v>77.22</v>
      </c>
      <c r="N11" s="112">
        <v>67.849999999999994</v>
      </c>
      <c r="O11" s="116">
        <v>78.650000000000006</v>
      </c>
      <c r="P11" s="116">
        <v>80.08</v>
      </c>
      <c r="Q11" s="116">
        <v>77.36</v>
      </c>
      <c r="R11" s="116">
        <v>64.8</v>
      </c>
      <c r="S11" s="116">
        <v>83.47</v>
      </c>
      <c r="T11" s="116">
        <v>69.819999999999993</v>
      </c>
      <c r="U11" s="116">
        <v>73.69</v>
      </c>
      <c r="V11" s="116">
        <v>91.69</v>
      </c>
      <c r="W11" s="119">
        <v>67.45</v>
      </c>
      <c r="X11" s="119">
        <v>90.67</v>
      </c>
      <c r="Y11" s="61">
        <v>66.66</v>
      </c>
      <c r="Z11" s="61">
        <v>76.841305998481403</v>
      </c>
      <c r="AA11" s="61">
        <v>47.810680840293593</v>
      </c>
      <c r="AB11" s="61">
        <v>44.699679909621544</v>
      </c>
      <c r="AC11" s="61">
        <v>26.492186028996421</v>
      </c>
      <c r="AD11" s="61">
        <v>19.277108433734941</v>
      </c>
      <c r="AE11" s="61">
        <v>47.190174916263487</v>
      </c>
      <c r="AF11" s="137"/>
      <c r="AG11" s="137"/>
    </row>
    <row r="12" spans="1:33" s="2" customFormat="1" ht="15.75" x14ac:dyDescent="0.3">
      <c r="A12" s="49" t="s">
        <v>36</v>
      </c>
      <c r="B12" s="76">
        <v>109.36</v>
      </c>
      <c r="C12" s="76">
        <v>98.52</v>
      </c>
      <c r="D12" s="76">
        <v>100.49</v>
      </c>
      <c r="E12" s="76">
        <v>99.51</v>
      </c>
      <c r="F12" s="50">
        <f t="shared" si="0"/>
        <v>100</v>
      </c>
      <c r="G12" s="50" t="s">
        <v>140</v>
      </c>
      <c r="H12" s="112">
        <v>78.819999999999993</v>
      </c>
      <c r="I12" s="112">
        <v>96.55</v>
      </c>
      <c r="J12" s="112">
        <v>109.36</v>
      </c>
      <c r="K12" s="112">
        <v>98.52</v>
      </c>
      <c r="L12" s="112">
        <v>100.49</v>
      </c>
      <c r="M12" s="112">
        <v>103.45</v>
      </c>
      <c r="N12" s="112">
        <v>96.55</v>
      </c>
      <c r="O12" s="116">
        <v>92.61</v>
      </c>
      <c r="P12" s="116">
        <v>95.57</v>
      </c>
      <c r="Q12" s="116">
        <v>101.48</v>
      </c>
      <c r="R12" s="116">
        <v>79.8</v>
      </c>
      <c r="S12" s="116">
        <v>99.51</v>
      </c>
      <c r="T12" s="116">
        <v>88.67</v>
      </c>
      <c r="U12" s="116">
        <v>89.66</v>
      </c>
      <c r="V12" s="116">
        <v>97.54</v>
      </c>
      <c r="W12" s="119">
        <v>80.239999999999995</v>
      </c>
      <c r="X12" s="119">
        <v>94.83</v>
      </c>
      <c r="Y12" s="61">
        <v>106.89</v>
      </c>
      <c r="Z12" s="61">
        <v>74.454428754813861</v>
      </c>
      <c r="AA12" s="61">
        <v>55.604257983719471</v>
      </c>
      <c r="AB12" s="61">
        <v>57.397504456327987</v>
      </c>
      <c r="AC12" s="61">
        <v>41.17647058823529</v>
      </c>
      <c r="AD12" s="61">
        <v>17.883211678832119</v>
      </c>
      <c r="AE12" s="61">
        <v>62.056737588652474</v>
      </c>
      <c r="AF12" s="137"/>
      <c r="AG12" s="137"/>
    </row>
    <row r="13" spans="1:33" s="2" customFormat="1" ht="15.75" x14ac:dyDescent="0.3">
      <c r="A13" s="49" t="s">
        <v>37</v>
      </c>
      <c r="B13" s="76">
        <v>149.01</v>
      </c>
      <c r="C13" s="76">
        <v>129.22999999999999</v>
      </c>
      <c r="D13" s="76">
        <v>114.73</v>
      </c>
      <c r="E13" s="76">
        <v>135.82</v>
      </c>
      <c r="F13" s="50">
        <f t="shared" si="0"/>
        <v>100</v>
      </c>
      <c r="G13" s="50" t="s">
        <v>118</v>
      </c>
      <c r="H13" s="112">
        <v>89.67</v>
      </c>
      <c r="I13" s="112">
        <v>125.27</v>
      </c>
      <c r="J13" s="112">
        <v>149.01</v>
      </c>
      <c r="K13" s="112">
        <v>129.22999999999999</v>
      </c>
      <c r="L13" s="112">
        <v>114.73</v>
      </c>
      <c r="M13" s="112">
        <v>125.27</v>
      </c>
      <c r="N13" s="112">
        <v>117.36</v>
      </c>
      <c r="O13" s="116">
        <v>131.87</v>
      </c>
      <c r="P13" s="116">
        <v>123.96</v>
      </c>
      <c r="Q13" s="116">
        <v>123.96</v>
      </c>
      <c r="R13" s="116">
        <v>133.19</v>
      </c>
      <c r="S13" s="116">
        <v>135.82</v>
      </c>
      <c r="T13" s="116">
        <v>127.91</v>
      </c>
      <c r="U13" s="116">
        <v>130.55000000000001</v>
      </c>
      <c r="V13" s="116">
        <v>181.98</v>
      </c>
      <c r="W13" s="119">
        <v>114.74</v>
      </c>
      <c r="X13" s="119">
        <v>160.63</v>
      </c>
      <c r="Y13" s="61">
        <v>138.35</v>
      </c>
      <c r="Z13" s="61">
        <v>90.253411306042892</v>
      </c>
      <c r="AA13" s="61">
        <v>69.980506822612085</v>
      </c>
      <c r="AB13" s="61">
        <v>68.732394366197184</v>
      </c>
      <c r="AC13" s="61">
        <v>51.830985915492953</v>
      </c>
      <c r="AD13" s="61">
        <v>20.348837209302324</v>
      </c>
      <c r="AE13" s="61">
        <v>93.258426966292134</v>
      </c>
      <c r="AF13" s="137"/>
      <c r="AG13" s="137"/>
    </row>
    <row r="14" spans="1:33" s="2" customFormat="1" ht="15.75" x14ac:dyDescent="0.3">
      <c r="A14" s="49" t="s">
        <v>38</v>
      </c>
      <c r="B14" s="76">
        <v>61.78</v>
      </c>
      <c r="C14" s="76">
        <v>40.15</v>
      </c>
      <c r="D14" s="76">
        <v>37.840000000000003</v>
      </c>
      <c r="E14" s="76">
        <v>58.69</v>
      </c>
      <c r="F14" s="50">
        <f t="shared" si="0"/>
        <v>0</v>
      </c>
      <c r="G14" s="50" t="s">
        <v>131</v>
      </c>
      <c r="H14" s="112">
        <v>16.22</v>
      </c>
      <c r="I14" s="112">
        <v>38.61</v>
      </c>
      <c r="J14" s="112">
        <v>61.78</v>
      </c>
      <c r="K14" s="112">
        <v>40.15</v>
      </c>
      <c r="L14" s="112">
        <v>37.840000000000003</v>
      </c>
      <c r="M14" s="112">
        <v>47.88</v>
      </c>
      <c r="N14" s="112">
        <v>51.74</v>
      </c>
      <c r="O14" s="116">
        <v>50.19</v>
      </c>
      <c r="P14" s="116">
        <v>54.83</v>
      </c>
      <c r="Q14" s="116">
        <v>64.09</v>
      </c>
      <c r="R14" s="116">
        <v>47.1</v>
      </c>
      <c r="S14" s="116">
        <v>58.69</v>
      </c>
      <c r="T14" s="116">
        <v>64.86</v>
      </c>
      <c r="U14" s="116">
        <v>56.37</v>
      </c>
      <c r="V14" s="116">
        <v>66.41</v>
      </c>
      <c r="W14" s="119">
        <v>24.27</v>
      </c>
      <c r="X14" s="119">
        <v>44.41</v>
      </c>
      <c r="Y14" s="61">
        <v>2.3199999999999998</v>
      </c>
      <c r="Z14" s="61">
        <v>51.604729729729726</v>
      </c>
      <c r="AA14" s="61">
        <v>38.175675675675677</v>
      </c>
      <c r="AB14" s="61">
        <v>41.264367816091948</v>
      </c>
      <c r="AC14" s="61">
        <v>35.172413793103445</v>
      </c>
      <c r="AD14" s="61">
        <v>4.5238095238095237</v>
      </c>
      <c r="AE14" s="61">
        <v>60.470588235294123</v>
      </c>
      <c r="AF14" s="137"/>
      <c r="AG14" s="137"/>
    </row>
    <row r="15" spans="1:33" s="2" customFormat="1" ht="15.75" x14ac:dyDescent="0.3">
      <c r="A15" s="49" t="s">
        <v>39</v>
      </c>
      <c r="B15" s="76">
        <v>82.32</v>
      </c>
      <c r="C15" s="76">
        <v>149.36000000000001</v>
      </c>
      <c r="D15" s="76">
        <v>129.84</v>
      </c>
      <c r="E15" s="76">
        <v>177.37</v>
      </c>
      <c r="F15" s="50">
        <f t="shared" si="0"/>
        <v>75</v>
      </c>
      <c r="G15" s="50" t="s">
        <v>141</v>
      </c>
      <c r="H15" s="112">
        <v>21.22</v>
      </c>
      <c r="I15" s="112">
        <v>148.51</v>
      </c>
      <c r="J15" s="112">
        <v>82.32</v>
      </c>
      <c r="K15" s="112">
        <v>149.36000000000001</v>
      </c>
      <c r="L15" s="112">
        <v>129.84</v>
      </c>
      <c r="M15" s="112">
        <v>149.36000000000001</v>
      </c>
      <c r="N15" s="112">
        <v>131.54</v>
      </c>
      <c r="O15" s="116">
        <v>155.30000000000001</v>
      </c>
      <c r="P15" s="116">
        <v>152.76</v>
      </c>
      <c r="Q15" s="116">
        <v>149.36000000000001</v>
      </c>
      <c r="R15" s="116">
        <v>124.75</v>
      </c>
      <c r="S15" s="116">
        <v>177.37</v>
      </c>
      <c r="T15" s="116">
        <v>129</v>
      </c>
      <c r="U15" s="116">
        <v>154.46</v>
      </c>
      <c r="V15" s="116">
        <v>159.55000000000001</v>
      </c>
      <c r="W15" s="119">
        <v>113.32</v>
      </c>
      <c r="X15" s="119">
        <v>125.67</v>
      </c>
      <c r="Y15" s="110">
        <v>0</v>
      </c>
      <c r="Z15" s="61">
        <v>90.498261877172652</v>
      </c>
      <c r="AA15" s="61">
        <v>69.524913093858629</v>
      </c>
      <c r="AB15" s="61">
        <v>59.937402190923315</v>
      </c>
      <c r="AC15" s="61">
        <v>50.078247261345851</v>
      </c>
      <c r="AD15" s="61">
        <v>15.824915824915825</v>
      </c>
      <c r="AE15" s="61">
        <v>78.827361563517911</v>
      </c>
      <c r="AF15" s="137"/>
      <c r="AG15" s="137"/>
    </row>
    <row r="16" spans="1:33" s="2" customFormat="1" ht="17.25" customHeight="1" x14ac:dyDescent="0.3">
      <c r="A16" s="49" t="s">
        <v>40</v>
      </c>
      <c r="B16" s="76">
        <v>133.33000000000001</v>
      </c>
      <c r="C16" s="76">
        <v>88.31</v>
      </c>
      <c r="D16" s="76">
        <v>93.51</v>
      </c>
      <c r="E16" s="76">
        <v>98.7</v>
      </c>
      <c r="F16" s="50">
        <f t="shared" si="0"/>
        <v>50</v>
      </c>
      <c r="G16" s="50" t="s">
        <v>118</v>
      </c>
      <c r="H16" s="112">
        <v>32.9</v>
      </c>
      <c r="I16" s="112">
        <v>88.31</v>
      </c>
      <c r="J16" s="112">
        <v>133.33000000000001</v>
      </c>
      <c r="K16" s="112">
        <v>88.31</v>
      </c>
      <c r="L16" s="112">
        <v>93.51</v>
      </c>
      <c r="M16" s="112">
        <v>77.92</v>
      </c>
      <c r="N16" s="112">
        <v>105.63</v>
      </c>
      <c r="O16" s="116">
        <v>114.29</v>
      </c>
      <c r="P16" s="116">
        <v>98.7</v>
      </c>
      <c r="Q16" s="116">
        <v>98.7</v>
      </c>
      <c r="R16" s="116">
        <v>109.09</v>
      </c>
      <c r="S16" s="116">
        <v>98.7</v>
      </c>
      <c r="T16" s="116">
        <v>100.43</v>
      </c>
      <c r="U16" s="116">
        <v>100.43</v>
      </c>
      <c r="V16" s="116">
        <v>164.5</v>
      </c>
      <c r="W16" s="119">
        <v>108.52</v>
      </c>
      <c r="X16" s="119">
        <v>168.28</v>
      </c>
      <c r="Y16" s="61">
        <v>50.86</v>
      </c>
      <c r="Z16" s="61">
        <v>86.764705882352942</v>
      </c>
      <c r="AA16" s="61">
        <v>67.941176470588232</v>
      </c>
      <c r="AB16" s="61">
        <v>68.686868686868678</v>
      </c>
      <c r="AC16" s="61">
        <v>49.831649831649834</v>
      </c>
      <c r="AD16" s="61">
        <v>27.692307692307693</v>
      </c>
      <c r="AE16" s="61">
        <v>93.984962406015043</v>
      </c>
      <c r="AF16" s="137"/>
      <c r="AG16" s="137"/>
    </row>
    <row r="17" spans="1:33" s="2" customFormat="1" ht="15.75" x14ac:dyDescent="0.3">
      <c r="A17" s="49" t="s">
        <v>41</v>
      </c>
      <c r="B17" s="76">
        <v>108.71</v>
      </c>
      <c r="C17" s="76">
        <v>95.33</v>
      </c>
      <c r="D17" s="76">
        <v>86.97</v>
      </c>
      <c r="E17" s="76">
        <v>106.62</v>
      </c>
      <c r="F17" s="50">
        <f t="shared" si="0"/>
        <v>75</v>
      </c>
      <c r="G17" s="50" t="s">
        <v>131</v>
      </c>
      <c r="H17" s="112">
        <v>73.17</v>
      </c>
      <c r="I17" s="112">
        <v>93.66</v>
      </c>
      <c r="J17" s="112">
        <v>108.71</v>
      </c>
      <c r="K17" s="112">
        <v>95.33</v>
      </c>
      <c r="L17" s="112">
        <v>86.97</v>
      </c>
      <c r="M17" s="112">
        <v>91.57</v>
      </c>
      <c r="N17" s="112">
        <v>92.4</v>
      </c>
      <c r="O17" s="116">
        <v>94.49</v>
      </c>
      <c r="P17" s="116">
        <v>95.75</v>
      </c>
      <c r="Q17" s="116">
        <v>97.84</v>
      </c>
      <c r="R17" s="116">
        <v>90.31</v>
      </c>
      <c r="S17" s="116">
        <v>106.62</v>
      </c>
      <c r="T17" s="116">
        <v>93.66</v>
      </c>
      <c r="U17" s="116">
        <v>91.15</v>
      </c>
      <c r="V17" s="116">
        <v>123.76</v>
      </c>
      <c r="W17" s="119">
        <v>73.349999999999994</v>
      </c>
      <c r="X17" s="119">
        <v>104.56</v>
      </c>
      <c r="Y17" s="61">
        <v>89.87</v>
      </c>
      <c r="Z17" s="61">
        <v>70.474967907573813</v>
      </c>
      <c r="AA17" s="61">
        <v>45.827984595635428</v>
      </c>
      <c r="AB17" s="61">
        <v>47.528187337380743</v>
      </c>
      <c r="AC17" s="61">
        <v>29.401561144839551</v>
      </c>
      <c r="AD17" s="61">
        <v>16.326530612244898</v>
      </c>
      <c r="AE17" s="61">
        <v>67.145421903052068</v>
      </c>
      <c r="AF17" s="137"/>
      <c r="AG17" s="137"/>
    </row>
    <row r="18" spans="1:33" s="2" customFormat="1" ht="15.75" x14ac:dyDescent="0.3">
      <c r="A18" s="49" t="s">
        <v>42</v>
      </c>
      <c r="B18" s="76">
        <v>110.08</v>
      </c>
      <c r="C18" s="76">
        <v>83.01</v>
      </c>
      <c r="D18" s="76">
        <v>64.959999999999994</v>
      </c>
      <c r="E18" s="76">
        <v>102.86</v>
      </c>
      <c r="F18" s="50">
        <f t="shared" si="0"/>
        <v>50</v>
      </c>
      <c r="G18" s="50" t="s">
        <v>138</v>
      </c>
      <c r="H18" s="112">
        <v>27.07</v>
      </c>
      <c r="I18" s="112">
        <v>81.2</v>
      </c>
      <c r="J18" s="112">
        <v>110.08</v>
      </c>
      <c r="K18" s="112">
        <v>83.01</v>
      </c>
      <c r="L18" s="112">
        <v>64.959999999999994</v>
      </c>
      <c r="M18" s="112">
        <v>77.59</v>
      </c>
      <c r="N18" s="112">
        <v>93.83</v>
      </c>
      <c r="O18" s="116">
        <v>66.77</v>
      </c>
      <c r="P18" s="116">
        <v>102.86</v>
      </c>
      <c r="Q18" s="116">
        <v>102.86</v>
      </c>
      <c r="R18" s="116">
        <v>63.16</v>
      </c>
      <c r="S18" s="116">
        <v>102.86</v>
      </c>
      <c r="T18" s="116">
        <v>64.959999999999994</v>
      </c>
      <c r="U18" s="116">
        <v>68.569999999999993</v>
      </c>
      <c r="V18" s="116">
        <v>108.27</v>
      </c>
      <c r="W18" s="119">
        <v>65.19</v>
      </c>
      <c r="X18" s="119">
        <v>97.79</v>
      </c>
      <c r="Y18" s="61">
        <v>65.39</v>
      </c>
      <c r="Z18" s="61">
        <v>69.75425330812854</v>
      </c>
      <c r="AA18" s="61">
        <v>58.034026465028354</v>
      </c>
      <c r="AB18" s="61">
        <v>54.246575342465754</v>
      </c>
      <c r="AC18" s="61">
        <v>44.657534246575345</v>
      </c>
      <c r="AD18" s="61">
        <v>13.559322033898304</v>
      </c>
      <c r="AE18" s="61">
        <v>88.39779005524862</v>
      </c>
      <c r="AF18" s="137"/>
      <c r="AG18" s="137"/>
    </row>
    <row r="19" spans="1:33" s="2" customFormat="1" ht="15.75" x14ac:dyDescent="0.3">
      <c r="A19" s="49" t="s">
        <v>43</v>
      </c>
      <c r="B19" s="76">
        <v>11.21</v>
      </c>
      <c r="C19" s="76">
        <v>10.85</v>
      </c>
      <c r="D19" s="76">
        <v>6.87</v>
      </c>
      <c r="E19" s="76">
        <v>11.57</v>
      </c>
      <c r="F19" s="50">
        <f t="shared" si="0"/>
        <v>0</v>
      </c>
      <c r="G19" s="50" t="s">
        <v>120</v>
      </c>
      <c r="H19" s="114">
        <v>0</v>
      </c>
      <c r="I19" s="112">
        <v>9.4</v>
      </c>
      <c r="J19" s="112">
        <v>11.21</v>
      </c>
      <c r="K19" s="112">
        <v>10.85</v>
      </c>
      <c r="L19" s="112">
        <v>6.87</v>
      </c>
      <c r="M19" s="112">
        <v>10.85</v>
      </c>
      <c r="N19" s="112">
        <v>3.98</v>
      </c>
      <c r="O19" s="116">
        <v>5.42</v>
      </c>
      <c r="P19" s="116">
        <v>7.96</v>
      </c>
      <c r="Q19" s="116">
        <v>9.0399999999999991</v>
      </c>
      <c r="R19" s="116">
        <v>5.0599999999999996</v>
      </c>
      <c r="S19" s="116">
        <v>11.57</v>
      </c>
      <c r="T19" s="116">
        <v>5.42</v>
      </c>
      <c r="U19" s="116">
        <v>5.79</v>
      </c>
      <c r="V19" s="116">
        <v>8.68</v>
      </c>
      <c r="W19" s="119">
        <v>5.84</v>
      </c>
      <c r="X19" s="119">
        <v>9.85</v>
      </c>
      <c r="Y19" s="110">
        <v>0</v>
      </c>
      <c r="Z19" s="61">
        <v>84.731323722149412</v>
      </c>
      <c r="AA19" s="61">
        <v>49.672346002621232</v>
      </c>
      <c r="AB19" s="61">
        <v>53.754940711462453</v>
      </c>
      <c r="AC19" s="61">
        <v>35.37549407114625</v>
      </c>
      <c r="AD19" s="61">
        <v>0.58365758754863817</v>
      </c>
      <c r="AE19" s="61">
        <v>41.891891891891895</v>
      </c>
      <c r="AF19" s="137"/>
      <c r="AG19" s="137"/>
    </row>
    <row r="20" spans="1:33" s="2" customFormat="1" ht="16.5" thickBot="1" x14ac:dyDescent="0.35">
      <c r="A20" s="51" t="s">
        <v>44</v>
      </c>
      <c r="B20" s="129">
        <v>91.37</v>
      </c>
      <c r="C20" s="129">
        <v>114.87</v>
      </c>
      <c r="D20" s="129">
        <v>100.07</v>
      </c>
      <c r="E20" s="129">
        <v>115.74</v>
      </c>
      <c r="F20" s="52">
        <f t="shared" si="0"/>
        <v>75</v>
      </c>
      <c r="G20" s="52" t="s">
        <v>131</v>
      </c>
      <c r="H20" s="113">
        <v>53.95</v>
      </c>
      <c r="I20" s="113">
        <v>115.74</v>
      </c>
      <c r="J20" s="113">
        <v>91.37</v>
      </c>
      <c r="K20" s="113">
        <v>114.87</v>
      </c>
      <c r="L20" s="113">
        <v>100.07</v>
      </c>
      <c r="M20" s="113">
        <v>111.39</v>
      </c>
      <c r="N20" s="113">
        <v>102.68</v>
      </c>
      <c r="O20" s="117">
        <v>94.85</v>
      </c>
      <c r="P20" s="117">
        <v>110.51</v>
      </c>
      <c r="Q20" s="117">
        <v>106.16</v>
      </c>
      <c r="R20" s="117">
        <v>90.5</v>
      </c>
      <c r="S20" s="117">
        <v>115.74</v>
      </c>
      <c r="T20" s="117">
        <v>84.41</v>
      </c>
      <c r="U20" s="117">
        <v>89.63</v>
      </c>
      <c r="V20" s="117">
        <v>134.01</v>
      </c>
      <c r="W20" s="120">
        <v>75.459999999999994</v>
      </c>
      <c r="X20" s="120">
        <v>121.39</v>
      </c>
      <c r="Y20" s="61">
        <v>138.72</v>
      </c>
      <c r="Z20" s="63">
        <v>79.16083916083916</v>
      </c>
      <c r="AA20" s="63">
        <v>57.762237762237767</v>
      </c>
      <c r="AB20" s="63">
        <v>44.398340248962654</v>
      </c>
      <c r="AC20" s="63">
        <v>32.572614107883815</v>
      </c>
      <c r="AD20" s="63">
        <v>11.344537815126051</v>
      </c>
      <c r="AE20" s="63">
        <v>62.761506276150627</v>
      </c>
      <c r="AF20" s="137"/>
      <c r="AG20" s="137"/>
    </row>
    <row r="21" spans="1:33" s="55" customFormat="1" ht="18" customHeight="1" thickBot="1" x14ac:dyDescent="0.35">
      <c r="A21" s="54" t="s">
        <v>69</v>
      </c>
      <c r="B21" s="131">
        <f>J21</f>
        <v>71.599999999999994</v>
      </c>
      <c r="C21" s="67">
        <f>K21</f>
        <v>68.23</v>
      </c>
      <c r="D21" s="67">
        <f>L21</f>
        <v>63.73</v>
      </c>
      <c r="E21" s="67">
        <f>S21</f>
        <v>72.16</v>
      </c>
      <c r="F21" s="67">
        <f t="shared" si="0"/>
        <v>0</v>
      </c>
      <c r="G21" s="67"/>
      <c r="H21" s="77">
        <v>66.36</v>
      </c>
      <c r="I21" s="77">
        <v>66.319999999999993</v>
      </c>
      <c r="J21" s="77">
        <v>71.599999999999994</v>
      </c>
      <c r="K21" s="77">
        <v>68.23</v>
      </c>
      <c r="L21" s="77">
        <v>63.73</v>
      </c>
      <c r="M21" s="77">
        <v>66.52</v>
      </c>
      <c r="N21" s="77">
        <v>61.26</v>
      </c>
      <c r="O21" s="79">
        <v>64.59</v>
      </c>
      <c r="P21" s="79">
        <v>68.03</v>
      </c>
      <c r="Q21" s="79">
        <v>67.83</v>
      </c>
      <c r="R21" s="79">
        <v>53.93</v>
      </c>
      <c r="S21" s="79">
        <v>72.16</v>
      </c>
      <c r="T21" s="79">
        <v>57.97</v>
      </c>
      <c r="U21" s="79">
        <v>61.4</v>
      </c>
      <c r="V21" s="79">
        <v>80.819999999999993</v>
      </c>
      <c r="W21" s="98">
        <v>52.66</v>
      </c>
      <c r="X21" s="98">
        <v>77.3</v>
      </c>
      <c r="Y21" s="98">
        <v>51.85</v>
      </c>
      <c r="Z21" s="98">
        <v>69.336758524054176</v>
      </c>
      <c r="AA21" s="98">
        <v>45.929805831720827</v>
      </c>
      <c r="AB21" s="78">
        <v>49.9118333889339</v>
      </c>
      <c r="AC21" s="78">
        <v>33.393699661630841</v>
      </c>
      <c r="AD21" s="78">
        <v>11.412082286139812</v>
      </c>
      <c r="AE21" s="78">
        <v>46.356109544172504</v>
      </c>
    </row>
    <row r="22" spans="1:33" ht="15.75" customHeight="1" x14ac:dyDescent="0.3">
      <c r="A22" s="9"/>
      <c r="B22" s="10"/>
      <c r="C22" s="10"/>
      <c r="D22" s="10"/>
      <c r="E22" s="10"/>
      <c r="F22" s="11"/>
      <c r="G22" s="11"/>
      <c r="H22" s="12"/>
      <c r="I22" s="12"/>
      <c r="J22" s="12"/>
      <c r="K22" s="12"/>
      <c r="L22" s="12"/>
      <c r="M22" s="12"/>
      <c r="N22" s="12"/>
      <c r="O22" s="13"/>
      <c r="P22" s="13"/>
      <c r="Q22" s="13"/>
      <c r="R22" s="13"/>
      <c r="S22" s="13"/>
      <c r="T22" s="13"/>
      <c r="U22" s="13"/>
      <c r="V22" s="13"/>
      <c r="W22" s="14"/>
      <c r="X22" s="15"/>
      <c r="Y22" s="14"/>
      <c r="Z22" s="14"/>
      <c r="AA22" s="14"/>
      <c r="AB22" s="14"/>
      <c r="AC22" s="14"/>
      <c r="AD22" s="15"/>
      <c r="AE22" s="15"/>
    </row>
    <row r="23" spans="1:33" ht="15.75" customHeight="1" x14ac:dyDescent="0.25">
      <c r="A23" s="16" t="s">
        <v>130</v>
      </c>
      <c r="B23" s="30"/>
      <c r="C23" s="30"/>
      <c r="D23" s="17"/>
      <c r="E23" s="17"/>
    </row>
    <row r="24" spans="1:33" ht="15.75" customHeight="1" x14ac:dyDescent="0.25">
      <c r="A24" s="43" t="s">
        <v>142</v>
      </c>
      <c r="B24" s="30"/>
      <c r="C24" s="30"/>
      <c r="L24" s="2"/>
    </row>
    <row r="25" spans="1:33" ht="15.75" customHeight="1" x14ac:dyDescent="0.3">
      <c r="A25" s="144" t="s">
        <v>143</v>
      </c>
      <c r="B25" s="144"/>
      <c r="C25" s="144"/>
      <c r="L25" s="2"/>
    </row>
    <row r="26" spans="1:33" ht="15.75" customHeight="1" x14ac:dyDescent="0.3">
      <c r="A26" s="18"/>
    </row>
    <row r="27" spans="1:33" ht="15.75" customHeight="1" x14ac:dyDescent="0.35">
      <c r="A27" s="7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33" ht="15.75" customHeight="1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5"/>
    </row>
    <row r="29" spans="1:33" ht="15.75" customHeight="1" x14ac:dyDescent="0.25">
      <c r="A29" s="36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33" x14ac:dyDescent="0.25">
      <c r="A30" s="36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33" x14ac:dyDescent="0.25">
      <c r="A31" s="74"/>
    </row>
    <row r="32" spans="1:33" x14ac:dyDescent="0.25">
      <c r="A32" s="74"/>
    </row>
  </sheetData>
  <mergeCells count="7">
    <mergeCell ref="W1:AE1"/>
    <mergeCell ref="G1:G2"/>
    <mergeCell ref="A25:C25"/>
    <mergeCell ref="A1:A2"/>
    <mergeCell ref="B1:F1"/>
    <mergeCell ref="H1:N1"/>
    <mergeCell ref="O1:V1"/>
  </mergeCells>
  <hyperlinks>
    <hyperlink ref="A23" r:id="rId1" display="Fonte: Programa Nacional de Imunizações" xr:uid="{00000000-0004-0000-0100-000000000000}"/>
  </hyperlinks>
  <pageMargins left="0.51181102362204722" right="0.51181102362204722" top="0.78740157480314965" bottom="0.78740157480314965" header="0.31496062992125984" footer="0.31496062992125984"/>
  <pageSetup paperSize="9" orientation="landscape" horizontalDpi="4294967294" verticalDpi="4294967294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0"/>
  <sheetViews>
    <sheetView showGridLines="0" topLeftCell="A4" workbookViewId="0">
      <pane xSplit="1" topLeftCell="B1" activePane="topRight" state="frozen"/>
      <selection pane="topRight" activeCell="A28" sqref="A28"/>
    </sheetView>
  </sheetViews>
  <sheetFormatPr defaultColWidth="14.42578125" defaultRowHeight="15" x14ac:dyDescent="0.25"/>
  <cols>
    <col min="1" max="1" width="25.5703125" style="3" customWidth="1"/>
    <col min="2" max="2" width="9.7109375" style="3" customWidth="1"/>
    <col min="3" max="3" width="14.140625" style="3" customWidth="1"/>
    <col min="4" max="4" width="11.7109375" style="3" customWidth="1"/>
    <col min="5" max="5" width="8.7109375" style="3" customWidth="1"/>
    <col min="6" max="6" width="21.42578125" style="3" customWidth="1"/>
    <col min="7" max="7" width="21.42578125" style="24" customWidth="1"/>
    <col min="8" max="8" width="11.7109375" style="3" customWidth="1"/>
    <col min="9" max="9" width="10.5703125" style="3" customWidth="1"/>
    <col min="10" max="10" width="8.7109375" style="3" customWidth="1"/>
    <col min="11" max="11" width="13.28515625" style="3" customWidth="1"/>
    <col min="12" max="12" width="13.140625" style="3" customWidth="1"/>
    <col min="13" max="13" width="13" style="3" customWidth="1"/>
    <col min="14" max="14" width="11.140625" style="3" customWidth="1"/>
    <col min="15" max="15" width="8.7109375" style="3" customWidth="1"/>
    <col min="16" max="16" width="14.140625" style="3" customWidth="1"/>
    <col min="17" max="17" width="13.85546875" style="3" customWidth="1"/>
    <col min="18" max="18" width="11.85546875" style="3" customWidth="1"/>
    <col min="19" max="19" width="8.7109375" style="3" customWidth="1"/>
    <col min="20" max="21" width="10.28515625" style="3" customWidth="1"/>
    <col min="22" max="22" width="13.140625" style="3" customWidth="1"/>
    <col min="23" max="23" width="11.28515625" style="3" customWidth="1"/>
    <col min="24" max="24" width="11.85546875" style="3" customWidth="1"/>
    <col min="25" max="25" width="10.85546875" style="3" customWidth="1"/>
    <col min="26" max="26" width="13.140625" style="3" customWidth="1"/>
    <col min="27" max="27" width="14.28515625" style="3" customWidth="1"/>
    <col min="28" max="28" width="13.28515625" style="3" customWidth="1"/>
    <col min="29" max="29" width="13.7109375" style="3" customWidth="1"/>
    <col min="30" max="30" width="12.42578125" style="3" customWidth="1"/>
    <col min="31" max="31" width="12.140625" style="3" customWidth="1"/>
    <col min="32" max="16384" width="14.42578125" style="3"/>
  </cols>
  <sheetData>
    <row r="1" spans="1:31" ht="28.5" customHeight="1" x14ac:dyDescent="0.25">
      <c r="A1" s="146" t="s">
        <v>0</v>
      </c>
      <c r="B1" s="148" t="s">
        <v>45</v>
      </c>
      <c r="C1" s="149"/>
      <c r="D1" s="149"/>
      <c r="E1" s="149"/>
      <c r="F1" s="149"/>
      <c r="G1" s="153" t="s">
        <v>116</v>
      </c>
      <c r="H1" s="150" t="s">
        <v>46</v>
      </c>
      <c r="I1" s="149"/>
      <c r="J1" s="149"/>
      <c r="K1" s="149"/>
      <c r="L1" s="149"/>
      <c r="M1" s="149"/>
      <c r="N1" s="149"/>
      <c r="O1" s="151" t="s">
        <v>47</v>
      </c>
      <c r="P1" s="149"/>
      <c r="Q1" s="149"/>
      <c r="R1" s="149"/>
      <c r="S1" s="149"/>
      <c r="T1" s="149"/>
      <c r="U1" s="149"/>
      <c r="V1" s="149"/>
      <c r="W1" s="156" t="s">
        <v>48</v>
      </c>
      <c r="X1" s="156"/>
      <c r="Y1" s="156"/>
      <c r="Z1" s="156"/>
      <c r="AA1" s="156"/>
      <c r="AB1" s="156"/>
      <c r="AC1" s="156"/>
      <c r="AD1" s="156"/>
      <c r="AE1" s="156"/>
    </row>
    <row r="2" spans="1:31" ht="63" customHeight="1" x14ac:dyDescent="0.25">
      <c r="A2" s="155"/>
      <c r="B2" s="46" t="s">
        <v>2</v>
      </c>
      <c r="C2" s="46" t="s">
        <v>49</v>
      </c>
      <c r="D2" s="46" t="s">
        <v>50</v>
      </c>
      <c r="E2" s="46" t="s">
        <v>51</v>
      </c>
      <c r="F2" s="46" t="s">
        <v>52</v>
      </c>
      <c r="G2" s="154"/>
      <c r="H2" s="47" t="s">
        <v>4</v>
      </c>
      <c r="I2" s="47" t="s">
        <v>1</v>
      </c>
      <c r="J2" s="47" t="s">
        <v>2</v>
      </c>
      <c r="K2" s="47" t="s">
        <v>49</v>
      </c>
      <c r="L2" s="47" t="s">
        <v>50</v>
      </c>
      <c r="M2" s="47" t="s">
        <v>53</v>
      </c>
      <c r="N2" s="47" t="s">
        <v>5</v>
      </c>
      <c r="O2" s="48" t="s">
        <v>6</v>
      </c>
      <c r="P2" s="48" t="s">
        <v>54</v>
      </c>
      <c r="Q2" s="48" t="s">
        <v>55</v>
      </c>
      <c r="R2" s="48" t="s">
        <v>56</v>
      </c>
      <c r="S2" s="48" t="s">
        <v>3</v>
      </c>
      <c r="T2" s="48" t="s">
        <v>57</v>
      </c>
      <c r="U2" s="48" t="s">
        <v>58</v>
      </c>
      <c r="V2" s="48" t="s">
        <v>59</v>
      </c>
      <c r="W2" s="59" t="s">
        <v>60</v>
      </c>
      <c r="X2" s="59" t="s">
        <v>61</v>
      </c>
      <c r="Y2" s="59" t="s">
        <v>62</v>
      </c>
      <c r="Z2" s="59" t="s">
        <v>63</v>
      </c>
      <c r="AA2" s="59" t="s">
        <v>64</v>
      </c>
      <c r="AB2" s="59" t="s">
        <v>65</v>
      </c>
      <c r="AC2" s="59" t="s">
        <v>66</v>
      </c>
      <c r="AD2" s="59" t="s">
        <v>67</v>
      </c>
      <c r="AE2" s="59" t="s">
        <v>68</v>
      </c>
    </row>
    <row r="3" spans="1:31" ht="15.75" x14ac:dyDescent="0.3">
      <c r="A3" s="49" t="s">
        <v>7</v>
      </c>
      <c r="B3" s="83">
        <v>64.52</v>
      </c>
      <c r="C3" s="83">
        <v>64.52</v>
      </c>
      <c r="D3" s="83">
        <v>59.81</v>
      </c>
      <c r="E3" s="85">
        <v>79.12</v>
      </c>
      <c r="F3" s="56">
        <f>(COUNTIFS(B3:E3,"&gt;=95")/4*100)</f>
        <v>0</v>
      </c>
      <c r="G3" s="56" t="s">
        <v>131</v>
      </c>
      <c r="H3" s="102">
        <v>47.1</v>
      </c>
      <c r="I3" s="86">
        <v>64.989999999999995</v>
      </c>
      <c r="J3" s="86">
        <v>64.52</v>
      </c>
      <c r="K3" s="86">
        <v>64.52</v>
      </c>
      <c r="L3" s="106">
        <v>59.81</v>
      </c>
      <c r="M3" s="86">
        <v>56.04</v>
      </c>
      <c r="N3" s="86">
        <v>57.46</v>
      </c>
      <c r="O3" s="88">
        <v>70.17</v>
      </c>
      <c r="P3" s="88">
        <v>75.819999999999993</v>
      </c>
      <c r="Q3" s="105">
        <v>78.650000000000006</v>
      </c>
      <c r="R3" s="88">
        <v>69.23</v>
      </c>
      <c r="S3" s="88">
        <v>79.12</v>
      </c>
      <c r="T3" s="88">
        <v>65.930000000000007</v>
      </c>
      <c r="U3" s="88">
        <v>69.23</v>
      </c>
      <c r="V3" s="88">
        <v>91.84</v>
      </c>
      <c r="W3" s="62">
        <v>46.5</v>
      </c>
      <c r="X3" s="62">
        <v>56.6</v>
      </c>
      <c r="Y3" s="62">
        <v>56.54</v>
      </c>
      <c r="Z3" s="65">
        <v>67.34006734006735</v>
      </c>
      <c r="AA3" s="65">
        <v>48.282828282828284</v>
      </c>
      <c r="AB3" s="65">
        <v>46.654445462878094</v>
      </c>
      <c r="AC3" s="65">
        <v>32.080659945004584</v>
      </c>
      <c r="AD3" s="65">
        <v>17.93372319688109</v>
      </c>
      <c r="AE3" s="65">
        <v>58.666666666666664</v>
      </c>
    </row>
    <row r="4" spans="1:31" ht="15.75" x14ac:dyDescent="0.3">
      <c r="A4" s="49" t="s">
        <v>8</v>
      </c>
      <c r="B4" s="83">
        <v>140.66</v>
      </c>
      <c r="C4" s="83">
        <v>116.04</v>
      </c>
      <c r="D4" s="83">
        <v>107.25</v>
      </c>
      <c r="E4" s="85">
        <v>123.96</v>
      </c>
      <c r="F4" s="56">
        <f t="shared" ref="F4:F23" si="0">(COUNTIFS(B4:E4,"&gt;=95")/4*100)</f>
        <v>100</v>
      </c>
      <c r="G4" s="56" t="s">
        <v>118</v>
      </c>
      <c r="H4" s="102">
        <v>58.02</v>
      </c>
      <c r="I4" s="86">
        <v>111.65</v>
      </c>
      <c r="J4" s="86">
        <v>140.66</v>
      </c>
      <c r="K4" s="86">
        <v>116.04</v>
      </c>
      <c r="L4" s="106">
        <v>107.25</v>
      </c>
      <c r="M4" s="86">
        <v>108.13</v>
      </c>
      <c r="N4" s="86">
        <v>117.8</v>
      </c>
      <c r="O4" s="88">
        <v>110.77</v>
      </c>
      <c r="P4" s="88">
        <v>122.2</v>
      </c>
      <c r="Q4" s="105">
        <v>122.2</v>
      </c>
      <c r="R4" s="88">
        <v>113.41</v>
      </c>
      <c r="S4" s="88">
        <v>123.96</v>
      </c>
      <c r="T4" s="88">
        <v>102.86</v>
      </c>
      <c r="U4" s="88">
        <v>108.13</v>
      </c>
      <c r="V4" s="88">
        <v>155.6</v>
      </c>
      <c r="W4" s="62">
        <v>76.650000000000006</v>
      </c>
      <c r="X4" s="62">
        <v>102.2</v>
      </c>
      <c r="Y4" s="62">
        <v>86.71</v>
      </c>
      <c r="Z4" s="65">
        <v>78.833107191316145</v>
      </c>
      <c r="AA4" s="65">
        <v>51.560379918588872</v>
      </c>
      <c r="AB4" s="65">
        <v>62.851405622489963</v>
      </c>
      <c r="AC4" s="65">
        <v>37.951807228915662</v>
      </c>
      <c r="AD4" s="65">
        <v>12.749003984063744</v>
      </c>
      <c r="AE4" s="65">
        <v>74.308300395256921</v>
      </c>
    </row>
    <row r="5" spans="1:31" ht="15.75" x14ac:dyDescent="0.3">
      <c r="A5" s="49" t="s">
        <v>9</v>
      </c>
      <c r="B5" s="83">
        <v>62.29</v>
      </c>
      <c r="C5" s="83">
        <v>61.03</v>
      </c>
      <c r="D5" s="83">
        <v>59.31</v>
      </c>
      <c r="E5" s="85">
        <v>64.209999999999994</v>
      </c>
      <c r="F5" s="56">
        <f t="shared" si="0"/>
        <v>0</v>
      </c>
      <c r="G5" s="56" t="s">
        <v>118</v>
      </c>
      <c r="H5" s="102">
        <v>43.38</v>
      </c>
      <c r="I5" s="86">
        <v>57.96</v>
      </c>
      <c r="J5" s="86">
        <v>62.29</v>
      </c>
      <c r="K5" s="86">
        <v>61.03</v>
      </c>
      <c r="L5" s="106">
        <v>59.31</v>
      </c>
      <c r="M5" s="86">
        <v>57.96</v>
      </c>
      <c r="N5" s="86">
        <v>42.79</v>
      </c>
      <c r="O5" s="88">
        <v>58.83</v>
      </c>
      <c r="P5" s="88">
        <v>58.24</v>
      </c>
      <c r="Q5" s="105">
        <v>58.18</v>
      </c>
      <c r="R5" s="88">
        <v>49.51</v>
      </c>
      <c r="S5" s="88">
        <v>64.209999999999994</v>
      </c>
      <c r="T5" s="88">
        <v>47.43</v>
      </c>
      <c r="U5" s="88">
        <v>50.61</v>
      </c>
      <c r="V5" s="88">
        <v>63.22</v>
      </c>
      <c r="W5" s="62">
        <v>56.11</v>
      </c>
      <c r="X5" s="62">
        <v>76.02</v>
      </c>
      <c r="Y5" s="62">
        <v>49.26</v>
      </c>
      <c r="Z5" s="65">
        <v>70.394308059960892</v>
      </c>
      <c r="AA5" s="65">
        <v>41.744514447099718</v>
      </c>
      <c r="AB5" s="65">
        <v>44.197803933960031</v>
      </c>
      <c r="AC5" s="65">
        <v>25.349553677225689</v>
      </c>
      <c r="AD5" s="65">
        <v>8.356010885224908</v>
      </c>
      <c r="AE5" s="65">
        <v>46.453844944173611</v>
      </c>
    </row>
    <row r="6" spans="1:31" ht="15.75" x14ac:dyDescent="0.3">
      <c r="A6" s="49" t="s">
        <v>10</v>
      </c>
      <c r="B6" s="83">
        <v>105.04</v>
      </c>
      <c r="C6" s="83">
        <v>89.18</v>
      </c>
      <c r="D6" s="83">
        <v>80.260000000000005</v>
      </c>
      <c r="E6" s="85">
        <v>85.22</v>
      </c>
      <c r="F6" s="56">
        <f t="shared" si="0"/>
        <v>25</v>
      </c>
      <c r="G6" s="56" t="s">
        <v>118</v>
      </c>
      <c r="H6" s="102">
        <v>34.68</v>
      </c>
      <c r="I6" s="86">
        <v>94.14</v>
      </c>
      <c r="J6" s="86">
        <v>105.04</v>
      </c>
      <c r="K6" s="86">
        <v>89.18</v>
      </c>
      <c r="L6" s="106">
        <v>80.260000000000005</v>
      </c>
      <c r="M6" s="86">
        <v>84.23</v>
      </c>
      <c r="N6" s="86">
        <v>71.349999999999994</v>
      </c>
      <c r="O6" s="88">
        <v>61.44</v>
      </c>
      <c r="P6" s="88">
        <v>72.34</v>
      </c>
      <c r="Q6" s="105">
        <v>81.260000000000005</v>
      </c>
      <c r="R6" s="88">
        <v>59.45</v>
      </c>
      <c r="S6" s="88">
        <v>85.22</v>
      </c>
      <c r="T6" s="88">
        <v>62.43</v>
      </c>
      <c r="U6" s="88">
        <v>46.57</v>
      </c>
      <c r="V6" s="88">
        <v>52.52</v>
      </c>
      <c r="W6" s="62">
        <v>58.83</v>
      </c>
      <c r="X6" s="62">
        <v>66.95</v>
      </c>
      <c r="Y6" s="62">
        <v>36.39</v>
      </c>
      <c r="Z6" s="65">
        <v>85.092127303182579</v>
      </c>
      <c r="AA6" s="65">
        <v>63.98659966499163</v>
      </c>
      <c r="AB6" s="65">
        <v>68.613138686131393</v>
      </c>
      <c r="AC6" s="65">
        <v>51.581508515815088</v>
      </c>
      <c r="AD6" s="65">
        <v>5.825242718446602</v>
      </c>
      <c r="AE6" s="65">
        <v>65.384615384615387</v>
      </c>
    </row>
    <row r="7" spans="1:31" ht="15.75" x14ac:dyDescent="0.3">
      <c r="A7" s="49" t="s">
        <v>11</v>
      </c>
      <c r="B7" s="83">
        <v>106.23</v>
      </c>
      <c r="C7" s="83">
        <v>99.63</v>
      </c>
      <c r="D7" s="83">
        <v>91.21</v>
      </c>
      <c r="E7" s="85">
        <v>113.55</v>
      </c>
      <c r="F7" s="56">
        <f t="shared" si="0"/>
        <v>75</v>
      </c>
      <c r="G7" s="56" t="s">
        <v>127</v>
      </c>
      <c r="H7" s="102">
        <v>56.41</v>
      </c>
      <c r="I7" s="86">
        <v>99.63</v>
      </c>
      <c r="J7" s="86">
        <v>106.23</v>
      </c>
      <c r="K7" s="86">
        <v>99.63</v>
      </c>
      <c r="L7" s="106">
        <v>91.21</v>
      </c>
      <c r="M7" s="86">
        <v>100.73</v>
      </c>
      <c r="N7" s="86">
        <v>94.87</v>
      </c>
      <c r="O7" s="88">
        <v>98.9</v>
      </c>
      <c r="P7" s="88">
        <v>101.47</v>
      </c>
      <c r="Q7" s="105">
        <v>100.37</v>
      </c>
      <c r="R7" s="88">
        <v>93.77</v>
      </c>
      <c r="S7" s="88">
        <v>113.55</v>
      </c>
      <c r="T7" s="88">
        <v>89.38</v>
      </c>
      <c r="U7" s="88">
        <v>97.8</v>
      </c>
      <c r="V7" s="88">
        <v>136.63</v>
      </c>
      <c r="W7" s="62">
        <v>108.73</v>
      </c>
      <c r="X7" s="62">
        <v>151.59</v>
      </c>
      <c r="Y7" s="62">
        <v>1.45</v>
      </c>
      <c r="Z7" s="65">
        <v>80.845921450151053</v>
      </c>
      <c r="AA7" s="65">
        <v>64.833836858006038</v>
      </c>
      <c r="AB7" s="65">
        <v>77.78801843317973</v>
      </c>
      <c r="AC7" s="65">
        <v>61.658986175115203</v>
      </c>
      <c r="AD7" s="65">
        <v>11.861313868613138</v>
      </c>
      <c r="AE7" s="65">
        <v>65.529622980251347</v>
      </c>
    </row>
    <row r="8" spans="1:31" ht="15.75" x14ac:dyDescent="0.3">
      <c r="A8" s="49" t="s">
        <v>12</v>
      </c>
      <c r="B8" s="83">
        <v>80.599999999999994</v>
      </c>
      <c r="C8" s="83">
        <v>63.97</v>
      </c>
      <c r="D8" s="83">
        <v>58.21</v>
      </c>
      <c r="E8" s="85">
        <v>69.72</v>
      </c>
      <c r="F8" s="56">
        <f t="shared" si="0"/>
        <v>0</v>
      </c>
      <c r="G8" s="56" t="s">
        <v>117</v>
      </c>
      <c r="H8" s="102">
        <v>30.7</v>
      </c>
      <c r="I8" s="86">
        <v>63.33</v>
      </c>
      <c r="J8" s="86">
        <v>80.599999999999994</v>
      </c>
      <c r="K8" s="86">
        <v>63.97</v>
      </c>
      <c r="L8" s="106">
        <v>58.21</v>
      </c>
      <c r="M8" s="86">
        <v>59.49</v>
      </c>
      <c r="N8" s="86">
        <v>61.41</v>
      </c>
      <c r="O8" s="88">
        <v>58.21</v>
      </c>
      <c r="P8" s="88">
        <v>54.37</v>
      </c>
      <c r="Q8" s="105">
        <v>72.28</v>
      </c>
      <c r="R8" s="88">
        <v>45.42</v>
      </c>
      <c r="S8" s="88">
        <v>69.72</v>
      </c>
      <c r="T8" s="88">
        <v>53.73</v>
      </c>
      <c r="U8" s="88">
        <v>57.57</v>
      </c>
      <c r="V8" s="88">
        <v>95.95</v>
      </c>
      <c r="W8" s="62">
        <v>30.13</v>
      </c>
      <c r="X8" s="62">
        <v>50.89</v>
      </c>
      <c r="Y8" s="62">
        <v>61.17</v>
      </c>
      <c r="Z8" s="65">
        <v>73.922413793103445</v>
      </c>
      <c r="AA8" s="65">
        <v>49.676724137931032</v>
      </c>
      <c r="AB8" s="65">
        <v>56.697819314641741</v>
      </c>
      <c r="AC8" s="65">
        <v>34.267912772585667</v>
      </c>
      <c r="AD8" s="65">
        <v>12.618296529968454</v>
      </c>
      <c r="AE8" s="65">
        <v>54.489164086687303</v>
      </c>
    </row>
    <row r="9" spans="1:31" ht="15.75" x14ac:dyDescent="0.3">
      <c r="A9" s="49" t="s">
        <v>13</v>
      </c>
      <c r="B9" s="83">
        <v>52.53</v>
      </c>
      <c r="C9" s="83">
        <v>60.37</v>
      </c>
      <c r="D9" s="83">
        <v>54.37</v>
      </c>
      <c r="E9" s="85">
        <v>64.14</v>
      </c>
      <c r="F9" s="56">
        <f t="shared" si="0"/>
        <v>0</v>
      </c>
      <c r="G9" s="56" t="s">
        <v>132</v>
      </c>
      <c r="H9" s="102">
        <v>83.2</v>
      </c>
      <c r="I9" s="86">
        <v>55.24</v>
      </c>
      <c r="J9" s="86">
        <v>52.53</v>
      </c>
      <c r="K9" s="86">
        <v>60.37</v>
      </c>
      <c r="L9" s="106">
        <v>54.37</v>
      </c>
      <c r="M9" s="86">
        <v>60.85</v>
      </c>
      <c r="N9" s="86">
        <v>45.47</v>
      </c>
      <c r="O9" s="88">
        <v>58.53</v>
      </c>
      <c r="P9" s="88">
        <v>53.11</v>
      </c>
      <c r="Q9" s="105">
        <v>59.11</v>
      </c>
      <c r="R9" s="88">
        <v>54.18</v>
      </c>
      <c r="S9" s="88">
        <v>64.14</v>
      </c>
      <c r="T9" s="88">
        <v>49.53</v>
      </c>
      <c r="U9" s="88">
        <v>56.5</v>
      </c>
      <c r="V9" s="88">
        <v>77.2</v>
      </c>
      <c r="W9" s="62">
        <v>53.26</v>
      </c>
      <c r="X9" s="62">
        <v>84.7</v>
      </c>
      <c r="Y9" s="62">
        <v>53.76</v>
      </c>
      <c r="Z9" s="65">
        <v>63.480691944784205</v>
      </c>
      <c r="AA9" s="65">
        <v>36.519308055215795</v>
      </c>
      <c r="AB9" s="65">
        <v>46.580310880829018</v>
      </c>
      <c r="AC9" s="65">
        <v>25.62176165803109</v>
      </c>
      <c r="AD9" s="65">
        <v>10.285714285714285</v>
      </c>
      <c r="AE9" s="65">
        <v>50.508646998982712</v>
      </c>
    </row>
    <row r="10" spans="1:31" ht="15.75" x14ac:dyDescent="0.3">
      <c r="A10" s="49" t="s">
        <v>14</v>
      </c>
      <c r="B10" s="83">
        <v>121.55</v>
      </c>
      <c r="C10" s="83">
        <v>132.19999999999999</v>
      </c>
      <c r="D10" s="83">
        <v>118.64</v>
      </c>
      <c r="E10" s="85">
        <v>109.93</v>
      </c>
      <c r="F10" s="56">
        <f t="shared" si="0"/>
        <v>100</v>
      </c>
      <c r="G10" s="56" t="s">
        <v>117</v>
      </c>
      <c r="H10" s="102">
        <v>106.05</v>
      </c>
      <c r="I10" s="86">
        <v>128.33000000000001</v>
      </c>
      <c r="J10" s="86">
        <v>121.55</v>
      </c>
      <c r="K10" s="86">
        <v>132.19999999999999</v>
      </c>
      <c r="L10" s="106">
        <v>118.64</v>
      </c>
      <c r="M10" s="86">
        <v>130.27000000000001</v>
      </c>
      <c r="N10" s="86">
        <v>126.88</v>
      </c>
      <c r="O10" s="88">
        <v>104.6</v>
      </c>
      <c r="P10" s="88">
        <v>107.99</v>
      </c>
      <c r="Q10" s="105">
        <v>109.44</v>
      </c>
      <c r="R10" s="88">
        <v>101.69</v>
      </c>
      <c r="S10" s="88">
        <v>109.93</v>
      </c>
      <c r="T10" s="88">
        <v>101.69</v>
      </c>
      <c r="U10" s="88">
        <v>103.15</v>
      </c>
      <c r="V10" s="88">
        <v>116.71</v>
      </c>
      <c r="W10" s="62">
        <v>102.96</v>
      </c>
      <c r="X10" s="62">
        <v>156.16</v>
      </c>
      <c r="Y10" s="62">
        <v>129.82</v>
      </c>
      <c r="Z10" s="65">
        <v>90.952006294256492</v>
      </c>
      <c r="AA10" s="65">
        <v>67.269866247049563</v>
      </c>
      <c r="AB10" s="65">
        <v>71.89249720044792</v>
      </c>
      <c r="AC10" s="65">
        <v>58.006718924971999</v>
      </c>
      <c r="AD10" s="65">
        <v>17.006802721088434</v>
      </c>
      <c r="AE10" s="65">
        <v>82.8125</v>
      </c>
    </row>
    <row r="11" spans="1:31" ht="15.75" x14ac:dyDescent="0.3">
      <c r="A11" s="49" t="s">
        <v>15</v>
      </c>
      <c r="B11" s="83">
        <v>123.29</v>
      </c>
      <c r="C11" s="83">
        <v>110.37</v>
      </c>
      <c r="D11" s="83">
        <v>103.33</v>
      </c>
      <c r="E11" s="85">
        <v>109.2</v>
      </c>
      <c r="F11" s="56">
        <f t="shared" si="0"/>
        <v>100</v>
      </c>
      <c r="G11" s="56" t="s">
        <v>118</v>
      </c>
      <c r="H11" s="102">
        <v>77.5</v>
      </c>
      <c r="I11" s="86">
        <v>112.72</v>
      </c>
      <c r="J11" s="86">
        <v>123.29</v>
      </c>
      <c r="K11" s="86">
        <v>110.37</v>
      </c>
      <c r="L11" s="106">
        <v>103.33</v>
      </c>
      <c r="M11" s="86">
        <v>108.02</v>
      </c>
      <c r="N11" s="86">
        <v>104.5</v>
      </c>
      <c r="O11" s="88">
        <v>98.63</v>
      </c>
      <c r="P11" s="88">
        <v>100.98</v>
      </c>
      <c r="Q11" s="105">
        <v>103.33</v>
      </c>
      <c r="R11" s="88">
        <v>58.71</v>
      </c>
      <c r="S11" s="88">
        <v>109.2</v>
      </c>
      <c r="T11" s="88">
        <v>92.76</v>
      </c>
      <c r="U11" s="88">
        <v>95.11</v>
      </c>
      <c r="V11" s="88">
        <v>125.64</v>
      </c>
      <c r="W11" s="62">
        <v>74.53</v>
      </c>
      <c r="X11" s="62">
        <v>112.87</v>
      </c>
      <c r="Y11" s="62">
        <v>102.63</v>
      </c>
      <c r="Z11" s="65">
        <v>85.337726523887966</v>
      </c>
      <c r="AA11" s="65">
        <v>64.909390444810541</v>
      </c>
      <c r="AB11" s="65">
        <v>61.087866108786613</v>
      </c>
      <c r="AC11" s="65">
        <v>53.138075313807533</v>
      </c>
      <c r="AD11" s="65">
        <v>11.111111111111111</v>
      </c>
      <c r="AE11" s="65">
        <v>67.713004484304932</v>
      </c>
    </row>
    <row r="12" spans="1:31" ht="15.75" x14ac:dyDescent="0.3">
      <c r="A12" s="49" t="s">
        <v>16</v>
      </c>
      <c r="B12" s="83">
        <v>99.86</v>
      </c>
      <c r="C12" s="83">
        <v>91.54</v>
      </c>
      <c r="D12" s="83">
        <v>79.89</v>
      </c>
      <c r="E12" s="85">
        <v>119.83</v>
      </c>
      <c r="F12" s="56">
        <f t="shared" si="0"/>
        <v>50</v>
      </c>
      <c r="G12" s="56" t="s">
        <v>118</v>
      </c>
      <c r="H12" s="102">
        <v>89.88</v>
      </c>
      <c r="I12" s="86">
        <v>93.2</v>
      </c>
      <c r="J12" s="86">
        <v>99.86</v>
      </c>
      <c r="K12" s="86">
        <v>91.54</v>
      </c>
      <c r="L12" s="106">
        <v>79.89</v>
      </c>
      <c r="M12" s="86">
        <v>89.88</v>
      </c>
      <c r="N12" s="86">
        <v>101.53</v>
      </c>
      <c r="O12" s="88">
        <v>113.18</v>
      </c>
      <c r="P12" s="88">
        <v>116.5</v>
      </c>
      <c r="Q12" s="105">
        <v>113.18</v>
      </c>
      <c r="R12" s="88">
        <v>118.17</v>
      </c>
      <c r="S12" s="88">
        <v>119.83</v>
      </c>
      <c r="T12" s="88">
        <v>109.85</v>
      </c>
      <c r="U12" s="88">
        <v>108.18</v>
      </c>
      <c r="V12" s="88">
        <v>198.06</v>
      </c>
      <c r="W12" s="62">
        <v>67.53</v>
      </c>
      <c r="X12" s="62">
        <v>141.56</v>
      </c>
      <c r="Y12" s="62">
        <v>112.02</v>
      </c>
      <c r="Z12" s="65">
        <v>62.692307692307693</v>
      </c>
      <c r="AA12" s="65">
        <v>48.846153846153847</v>
      </c>
      <c r="AB12" s="65">
        <v>60.579710144927532</v>
      </c>
      <c r="AC12" s="65">
        <v>48.985507246376812</v>
      </c>
      <c r="AD12" s="65">
        <v>7.6023391812865491</v>
      </c>
      <c r="AE12" s="65">
        <v>77.456647398843927</v>
      </c>
    </row>
    <row r="13" spans="1:31" ht="15.75" x14ac:dyDescent="0.3">
      <c r="A13" s="49" t="s">
        <v>17</v>
      </c>
      <c r="B13" s="83">
        <v>169.48</v>
      </c>
      <c r="C13" s="83">
        <v>103.25</v>
      </c>
      <c r="D13" s="83">
        <v>107.14</v>
      </c>
      <c r="E13" s="85">
        <v>165.58</v>
      </c>
      <c r="F13" s="56">
        <f t="shared" si="0"/>
        <v>100</v>
      </c>
      <c r="G13" s="56" t="s">
        <v>118</v>
      </c>
      <c r="H13" s="102">
        <v>122.73</v>
      </c>
      <c r="I13" s="86">
        <v>101.3</v>
      </c>
      <c r="J13" s="86">
        <v>169.48</v>
      </c>
      <c r="K13" s="86">
        <v>103.25</v>
      </c>
      <c r="L13" s="106">
        <v>107.14</v>
      </c>
      <c r="M13" s="86">
        <v>93.51</v>
      </c>
      <c r="N13" s="86">
        <v>140.26</v>
      </c>
      <c r="O13" s="88">
        <v>138.31</v>
      </c>
      <c r="P13" s="88">
        <v>157.79</v>
      </c>
      <c r="Q13" s="105">
        <v>161.69</v>
      </c>
      <c r="R13" s="88">
        <v>132.47</v>
      </c>
      <c r="S13" s="88">
        <v>165.58</v>
      </c>
      <c r="T13" s="88">
        <v>132.47</v>
      </c>
      <c r="U13" s="88">
        <v>136.36000000000001</v>
      </c>
      <c r="V13" s="88">
        <v>208.44</v>
      </c>
      <c r="W13" s="62">
        <v>95.55</v>
      </c>
      <c r="X13" s="62">
        <v>125.06</v>
      </c>
      <c r="Y13" s="62">
        <v>111.88</v>
      </c>
      <c r="Z13" s="65">
        <v>69.639065817409758</v>
      </c>
      <c r="AA13" s="65">
        <v>59.872611464968152</v>
      </c>
      <c r="AB13" s="65">
        <v>65.337423312883431</v>
      </c>
      <c r="AC13" s="65">
        <v>56.441717791411037</v>
      </c>
      <c r="AD13" s="65">
        <v>5.7324840764331215</v>
      </c>
      <c r="AE13" s="65">
        <v>47.826086956521742</v>
      </c>
    </row>
    <row r="14" spans="1:31" ht="15.75" x14ac:dyDescent="0.3">
      <c r="A14" s="49" t="s">
        <v>18</v>
      </c>
      <c r="B14" s="83">
        <v>100.23</v>
      </c>
      <c r="C14" s="83">
        <v>82.95</v>
      </c>
      <c r="D14" s="83">
        <v>82.26</v>
      </c>
      <c r="E14" s="85">
        <v>91.24</v>
      </c>
      <c r="F14" s="56">
        <f t="shared" si="0"/>
        <v>25</v>
      </c>
      <c r="G14" s="56" t="s">
        <v>126</v>
      </c>
      <c r="H14" s="102">
        <v>55.3</v>
      </c>
      <c r="I14" s="86">
        <v>80.180000000000007</v>
      </c>
      <c r="J14" s="86">
        <v>100.23</v>
      </c>
      <c r="K14" s="86">
        <v>82.95</v>
      </c>
      <c r="L14" s="106">
        <v>82.26</v>
      </c>
      <c r="M14" s="86">
        <v>78.11</v>
      </c>
      <c r="N14" s="86">
        <v>71.2</v>
      </c>
      <c r="O14" s="88">
        <v>86.41</v>
      </c>
      <c r="P14" s="88">
        <v>82.26</v>
      </c>
      <c r="Q14" s="105">
        <v>84.33</v>
      </c>
      <c r="R14" s="88">
        <v>80.180000000000007</v>
      </c>
      <c r="S14" s="88">
        <v>91.24</v>
      </c>
      <c r="T14" s="88">
        <v>76.73</v>
      </c>
      <c r="U14" s="88">
        <v>85.71</v>
      </c>
      <c r="V14" s="88">
        <v>92.63</v>
      </c>
      <c r="W14" s="62">
        <v>97.71</v>
      </c>
      <c r="X14" s="62">
        <v>135.43</v>
      </c>
      <c r="Y14" s="111">
        <v>0</v>
      </c>
      <c r="Z14" s="65">
        <v>108.19209039548024</v>
      </c>
      <c r="AA14" s="65">
        <v>86.440677966101703</v>
      </c>
      <c r="AB14" s="65">
        <v>85.685483870967744</v>
      </c>
      <c r="AC14" s="65">
        <v>61.895161290322577</v>
      </c>
      <c r="AD14" s="65">
        <v>16.25</v>
      </c>
      <c r="AE14" s="65">
        <v>108.130081300813</v>
      </c>
    </row>
    <row r="15" spans="1:31" ht="15.75" x14ac:dyDescent="0.3">
      <c r="A15" s="49" t="s">
        <v>19</v>
      </c>
      <c r="B15" s="83">
        <v>2.3199999999999998</v>
      </c>
      <c r="C15" s="83">
        <v>1.1599999999999999</v>
      </c>
      <c r="D15" s="83">
        <v>1.1599999999999999</v>
      </c>
      <c r="E15" s="85">
        <v>4.63</v>
      </c>
      <c r="F15" s="56">
        <f t="shared" si="0"/>
        <v>0</v>
      </c>
      <c r="G15" s="56" t="s">
        <v>128</v>
      </c>
      <c r="H15" s="102">
        <v>0</v>
      </c>
      <c r="I15" s="86">
        <v>5.79</v>
      </c>
      <c r="J15" s="86">
        <v>2.3199999999999998</v>
      </c>
      <c r="K15" s="86">
        <v>1.1599999999999999</v>
      </c>
      <c r="L15" s="106">
        <v>1.1599999999999999</v>
      </c>
      <c r="M15" s="86">
        <v>11.58</v>
      </c>
      <c r="N15" s="86">
        <v>11.58</v>
      </c>
      <c r="O15" s="109">
        <v>0</v>
      </c>
      <c r="P15" s="109">
        <v>0</v>
      </c>
      <c r="Q15" s="105">
        <v>4.63</v>
      </c>
      <c r="R15" s="88">
        <v>1.1599999999999999</v>
      </c>
      <c r="S15" s="88">
        <v>4.63</v>
      </c>
      <c r="T15" s="88">
        <v>1.1599999999999999</v>
      </c>
      <c r="U15" s="88">
        <v>6.95</v>
      </c>
      <c r="V15" s="88">
        <v>9.27</v>
      </c>
      <c r="W15" s="62">
        <v>4.34</v>
      </c>
      <c r="X15" s="62">
        <v>5.42</v>
      </c>
      <c r="Y15" s="111">
        <v>0</v>
      </c>
      <c r="Z15" s="65">
        <v>64.00709219858156</v>
      </c>
      <c r="AA15" s="65">
        <v>46.099290780141843</v>
      </c>
      <c r="AB15" s="65">
        <v>25.518672199170123</v>
      </c>
      <c r="AC15" s="65">
        <v>21.369294605809127</v>
      </c>
      <c r="AD15" s="65">
        <v>4.2654028436018958</v>
      </c>
      <c r="AE15" s="65">
        <v>45.161290322580641</v>
      </c>
    </row>
    <row r="16" spans="1:31" ht="15.75" x14ac:dyDescent="0.3">
      <c r="A16" s="49" t="s">
        <v>20</v>
      </c>
      <c r="B16" s="83">
        <v>78.489999999999995</v>
      </c>
      <c r="C16" s="83">
        <v>85.29</v>
      </c>
      <c r="D16" s="83">
        <v>78.209999999999994</v>
      </c>
      <c r="E16" s="85">
        <v>80.760000000000005</v>
      </c>
      <c r="F16" s="56">
        <f t="shared" si="0"/>
        <v>0</v>
      </c>
      <c r="G16" s="56" t="s">
        <v>126</v>
      </c>
      <c r="H16" s="102">
        <v>88.41</v>
      </c>
      <c r="I16" s="86">
        <v>84.16</v>
      </c>
      <c r="J16" s="86">
        <v>78.489999999999995</v>
      </c>
      <c r="K16" s="86">
        <v>85.29</v>
      </c>
      <c r="L16" s="106">
        <v>78.209999999999994</v>
      </c>
      <c r="M16" s="86">
        <v>79.34</v>
      </c>
      <c r="N16" s="86">
        <v>55.25</v>
      </c>
      <c r="O16" s="88">
        <v>58.09</v>
      </c>
      <c r="P16" s="88">
        <v>62.34</v>
      </c>
      <c r="Q16" s="105">
        <v>60.35</v>
      </c>
      <c r="R16" s="88">
        <v>56.1</v>
      </c>
      <c r="S16" s="88">
        <v>80.760000000000005</v>
      </c>
      <c r="T16" s="88">
        <v>55.82</v>
      </c>
      <c r="U16" s="88">
        <v>59.22</v>
      </c>
      <c r="V16" s="88">
        <v>55.25</v>
      </c>
      <c r="W16" s="62">
        <v>53.29</v>
      </c>
      <c r="X16" s="62">
        <v>49.43</v>
      </c>
      <c r="Y16" s="62">
        <v>38.69</v>
      </c>
      <c r="Z16" s="65">
        <v>76.122672508214677</v>
      </c>
      <c r="AA16" s="65">
        <v>47.152245345016432</v>
      </c>
      <c r="AB16" s="65">
        <v>46.782357194504698</v>
      </c>
      <c r="AC16" s="65">
        <v>32.899493853940712</v>
      </c>
      <c r="AD16" s="65">
        <v>18.506998444790046</v>
      </c>
      <c r="AE16" s="65">
        <v>33.383685800604226</v>
      </c>
    </row>
    <row r="17" spans="1:31" ht="15.75" x14ac:dyDescent="0.3">
      <c r="A17" s="49" t="s">
        <v>21</v>
      </c>
      <c r="B17" s="83">
        <v>111.75</v>
      </c>
      <c r="C17" s="83">
        <v>103.56</v>
      </c>
      <c r="D17" s="83">
        <v>95.37</v>
      </c>
      <c r="E17" s="85">
        <v>107.65</v>
      </c>
      <c r="F17" s="56">
        <f t="shared" si="0"/>
        <v>100</v>
      </c>
      <c r="G17" s="56" t="s">
        <v>129</v>
      </c>
      <c r="H17" s="102">
        <v>104.73</v>
      </c>
      <c r="I17" s="86">
        <v>101.8</v>
      </c>
      <c r="J17" s="86">
        <v>111.75</v>
      </c>
      <c r="K17" s="86">
        <v>103.56</v>
      </c>
      <c r="L17" s="106">
        <v>95.37</v>
      </c>
      <c r="M17" s="86">
        <v>100.63</v>
      </c>
      <c r="N17" s="86">
        <v>83.08</v>
      </c>
      <c r="O17" s="88">
        <v>101.22</v>
      </c>
      <c r="P17" s="88">
        <v>93.61</v>
      </c>
      <c r="Q17" s="105">
        <v>98.29</v>
      </c>
      <c r="R17" s="88">
        <v>102.97</v>
      </c>
      <c r="S17" s="88">
        <v>107.65</v>
      </c>
      <c r="T17" s="88">
        <v>90.69</v>
      </c>
      <c r="U17" s="88">
        <v>97.71</v>
      </c>
      <c r="V17" s="88">
        <v>130.47</v>
      </c>
      <c r="W17" s="62">
        <v>82.02</v>
      </c>
      <c r="X17" s="62">
        <v>103.53</v>
      </c>
      <c r="Y17" s="62">
        <v>73.040000000000006</v>
      </c>
      <c r="Z17" s="65">
        <v>78.449905482041586</v>
      </c>
      <c r="AA17" s="65">
        <v>50.661625708884685</v>
      </c>
      <c r="AB17" s="65">
        <v>68.895348837209298</v>
      </c>
      <c r="AC17" s="65">
        <v>50.290697674418603</v>
      </c>
      <c r="AD17" s="65">
        <v>13.953488372093023</v>
      </c>
      <c r="AE17" s="65">
        <v>85.633802816901408</v>
      </c>
    </row>
    <row r="18" spans="1:31" ht="15.75" x14ac:dyDescent="0.3">
      <c r="A18" s="49" t="s">
        <v>22</v>
      </c>
      <c r="B18" s="83">
        <v>96.09</v>
      </c>
      <c r="C18" s="83">
        <v>88.77</v>
      </c>
      <c r="D18" s="83">
        <v>83.37</v>
      </c>
      <c r="E18" s="85">
        <v>86.4</v>
      </c>
      <c r="F18" s="56">
        <f t="shared" si="0"/>
        <v>25</v>
      </c>
      <c r="G18" s="56" t="s">
        <v>136</v>
      </c>
      <c r="H18" s="102">
        <v>79.17</v>
      </c>
      <c r="I18" s="86">
        <v>84.34</v>
      </c>
      <c r="J18" s="86">
        <v>96.09</v>
      </c>
      <c r="K18" s="86">
        <v>88.77</v>
      </c>
      <c r="L18" s="106">
        <v>83.37</v>
      </c>
      <c r="M18" s="86">
        <v>87.31</v>
      </c>
      <c r="N18" s="86">
        <v>67.61</v>
      </c>
      <c r="O18" s="88">
        <v>85.61</v>
      </c>
      <c r="P18" s="88">
        <v>85.54</v>
      </c>
      <c r="Q18" s="105">
        <v>86.86</v>
      </c>
      <c r="R18" s="88">
        <v>71.349999999999994</v>
      </c>
      <c r="S18" s="88">
        <v>86.4</v>
      </c>
      <c r="T18" s="88">
        <v>73.05</v>
      </c>
      <c r="U18" s="88">
        <v>74.63</v>
      </c>
      <c r="V18" s="88">
        <v>100.55</v>
      </c>
      <c r="W18" s="62">
        <v>81.78</v>
      </c>
      <c r="X18" s="62">
        <v>119.3</v>
      </c>
      <c r="Y18" s="62">
        <v>76.739999999999995</v>
      </c>
      <c r="Z18" s="65">
        <v>81.779306088259929</v>
      </c>
      <c r="AA18" s="65">
        <v>49.698011726843895</v>
      </c>
      <c r="AB18" s="65">
        <v>55.121456205999877</v>
      </c>
      <c r="AC18" s="65">
        <v>32.098687131350289</v>
      </c>
      <c r="AD18" s="65">
        <v>13.837448559670781</v>
      </c>
      <c r="AE18" s="65">
        <v>59.279324681869724</v>
      </c>
    </row>
    <row r="19" spans="1:31" ht="15.75" x14ac:dyDescent="0.3">
      <c r="A19" s="49" t="s">
        <v>23</v>
      </c>
      <c r="B19" s="83">
        <v>114.46</v>
      </c>
      <c r="C19" s="83">
        <v>102.64</v>
      </c>
      <c r="D19" s="83">
        <v>94.04</v>
      </c>
      <c r="E19" s="85">
        <v>110.17</v>
      </c>
      <c r="F19" s="56">
        <f t="shared" si="0"/>
        <v>75</v>
      </c>
      <c r="G19" s="56" t="s">
        <v>131</v>
      </c>
      <c r="H19" s="102">
        <v>135.41999999999999</v>
      </c>
      <c r="I19" s="86">
        <v>105.33</v>
      </c>
      <c r="J19" s="86">
        <v>114.46</v>
      </c>
      <c r="K19" s="86">
        <v>102.64</v>
      </c>
      <c r="L19" s="106">
        <v>94.04</v>
      </c>
      <c r="M19" s="86">
        <v>112.32</v>
      </c>
      <c r="N19" s="86">
        <v>81.150000000000006</v>
      </c>
      <c r="O19" s="88">
        <v>92.97</v>
      </c>
      <c r="P19" s="88">
        <v>105.33</v>
      </c>
      <c r="Q19" s="105">
        <v>104.79</v>
      </c>
      <c r="R19" s="88">
        <v>92.43</v>
      </c>
      <c r="S19" s="88">
        <v>110.17</v>
      </c>
      <c r="T19" s="88">
        <v>92.43</v>
      </c>
      <c r="U19" s="88">
        <v>94.04</v>
      </c>
      <c r="V19" s="88">
        <v>120.38</v>
      </c>
      <c r="W19" s="62">
        <v>81.430000000000007</v>
      </c>
      <c r="X19" s="62">
        <v>101.63</v>
      </c>
      <c r="Y19" s="62">
        <v>49.13</v>
      </c>
      <c r="Z19" s="65">
        <v>84.726522187822496</v>
      </c>
      <c r="AA19" s="65">
        <v>62.02270381836945</v>
      </c>
      <c r="AB19" s="65">
        <v>69.148936170212778</v>
      </c>
      <c r="AC19" s="65">
        <v>48.005319148936174</v>
      </c>
      <c r="AD19" s="65">
        <v>17.302052785923756</v>
      </c>
      <c r="AE19" s="65">
        <v>75.071633237822354</v>
      </c>
    </row>
    <row r="20" spans="1:31" ht="15.75" x14ac:dyDescent="0.3">
      <c r="A20" s="49" t="s">
        <v>24</v>
      </c>
      <c r="B20" s="83">
        <v>66.5</v>
      </c>
      <c r="C20" s="83">
        <v>89.71</v>
      </c>
      <c r="D20" s="83">
        <v>76.849999999999994</v>
      </c>
      <c r="E20" s="85">
        <v>94.11</v>
      </c>
      <c r="F20" s="56">
        <f t="shared" si="0"/>
        <v>0</v>
      </c>
      <c r="G20" s="56" t="s">
        <v>135</v>
      </c>
      <c r="H20" s="102">
        <v>47.05</v>
      </c>
      <c r="I20" s="86">
        <v>84.85</v>
      </c>
      <c r="J20" s="86">
        <v>66.5</v>
      </c>
      <c r="K20" s="86">
        <v>89.71</v>
      </c>
      <c r="L20" s="106">
        <v>76.849999999999994</v>
      </c>
      <c r="M20" s="86">
        <v>87.05</v>
      </c>
      <c r="N20" s="86">
        <v>65.400000000000006</v>
      </c>
      <c r="O20" s="88">
        <v>87.52</v>
      </c>
      <c r="P20" s="88">
        <v>88.3</v>
      </c>
      <c r="Q20" s="105">
        <v>89.87</v>
      </c>
      <c r="R20" s="88">
        <v>73.87</v>
      </c>
      <c r="S20" s="88">
        <v>94.11</v>
      </c>
      <c r="T20" s="88">
        <v>76.38</v>
      </c>
      <c r="U20" s="88">
        <v>71.83</v>
      </c>
      <c r="V20" s="88">
        <v>82.03</v>
      </c>
      <c r="W20" s="62">
        <v>76.66</v>
      </c>
      <c r="X20" s="62">
        <v>92.86</v>
      </c>
      <c r="Y20" s="62">
        <v>79.790000000000006</v>
      </c>
      <c r="Z20" s="65">
        <v>72.538860103626945</v>
      </c>
      <c r="AA20" s="65">
        <v>41.134139320667821</v>
      </c>
      <c r="AB20" s="65">
        <v>52.889447236180906</v>
      </c>
      <c r="AC20" s="65">
        <v>32.20268006700168</v>
      </c>
      <c r="AD20" s="65">
        <v>18.005071851225697</v>
      </c>
      <c r="AE20" s="65">
        <v>56.489184692179705</v>
      </c>
    </row>
    <row r="21" spans="1:31" ht="15.75" customHeight="1" x14ac:dyDescent="0.3">
      <c r="A21" s="49" t="s">
        <v>25</v>
      </c>
      <c r="B21" s="83">
        <v>74.66</v>
      </c>
      <c r="C21" s="83">
        <v>70.209999999999994</v>
      </c>
      <c r="D21" s="83">
        <v>68.12</v>
      </c>
      <c r="E21" s="85">
        <v>74.91</v>
      </c>
      <c r="F21" s="56">
        <f t="shared" si="0"/>
        <v>0</v>
      </c>
      <c r="G21" s="56" t="s">
        <v>134</v>
      </c>
      <c r="H21" s="102">
        <v>60.15</v>
      </c>
      <c r="I21" s="86">
        <v>66.06</v>
      </c>
      <c r="J21" s="86">
        <v>74.66</v>
      </c>
      <c r="K21" s="86">
        <v>70.209999999999994</v>
      </c>
      <c r="L21" s="106">
        <v>68.12</v>
      </c>
      <c r="M21" s="86">
        <v>69.33</v>
      </c>
      <c r="N21" s="86">
        <v>54.14</v>
      </c>
      <c r="O21" s="88">
        <v>69.510000000000005</v>
      </c>
      <c r="P21" s="88">
        <v>66.97</v>
      </c>
      <c r="Q21" s="105">
        <v>70.41</v>
      </c>
      <c r="R21" s="88">
        <v>60.08</v>
      </c>
      <c r="S21" s="88">
        <v>74.91</v>
      </c>
      <c r="T21" s="88">
        <v>54.37</v>
      </c>
      <c r="U21" s="88">
        <v>60.08</v>
      </c>
      <c r="V21" s="88">
        <v>78.11</v>
      </c>
      <c r="W21" s="62">
        <v>68.06</v>
      </c>
      <c r="X21" s="62">
        <v>93.81</v>
      </c>
      <c r="Y21" s="62">
        <v>0.74</v>
      </c>
      <c r="Z21" s="65">
        <v>71.797665369649806</v>
      </c>
      <c r="AA21" s="65">
        <v>47.574578469520098</v>
      </c>
      <c r="AB21" s="65">
        <v>55.388137971785213</v>
      </c>
      <c r="AC21" s="65">
        <v>30.016987960706111</v>
      </c>
      <c r="AD21" s="65">
        <v>13.830436108569685</v>
      </c>
      <c r="AE21" s="65">
        <v>65.291225979442871</v>
      </c>
    </row>
    <row r="22" spans="1:31" ht="15.75" customHeight="1" thickBot="1" x14ac:dyDescent="0.35">
      <c r="A22" s="51" t="s">
        <v>26</v>
      </c>
      <c r="B22" s="84">
        <v>95.75</v>
      </c>
      <c r="C22" s="84">
        <v>93.41</v>
      </c>
      <c r="D22" s="84">
        <v>88.58</v>
      </c>
      <c r="E22" s="127">
        <v>73</v>
      </c>
      <c r="F22" s="68">
        <f t="shared" si="0"/>
        <v>25</v>
      </c>
      <c r="G22" s="68" t="s">
        <v>133</v>
      </c>
      <c r="H22" s="103">
        <v>112.81</v>
      </c>
      <c r="I22" s="87">
        <v>87.42</v>
      </c>
      <c r="J22" s="87">
        <v>95.75</v>
      </c>
      <c r="K22" s="87">
        <v>93.41</v>
      </c>
      <c r="L22" s="106">
        <v>88.58</v>
      </c>
      <c r="M22" s="87">
        <v>88.58</v>
      </c>
      <c r="N22" s="87">
        <v>65.72</v>
      </c>
      <c r="O22" s="90">
        <v>86.27</v>
      </c>
      <c r="P22" s="90">
        <v>70.180000000000007</v>
      </c>
      <c r="Q22" s="105">
        <v>69.47</v>
      </c>
      <c r="R22" s="90">
        <v>55.79</v>
      </c>
      <c r="S22" s="90">
        <v>73</v>
      </c>
      <c r="T22" s="90">
        <v>66.16</v>
      </c>
      <c r="U22" s="90">
        <v>68.13</v>
      </c>
      <c r="V22" s="90">
        <v>93.85</v>
      </c>
      <c r="W22" s="104">
        <v>61.41</v>
      </c>
      <c r="X22" s="104">
        <v>100.63</v>
      </c>
      <c r="Y22" s="104">
        <v>73.599999999999994</v>
      </c>
      <c r="Z22" s="65">
        <v>81.122230164403135</v>
      </c>
      <c r="AA22" s="65">
        <v>58.170121515368123</v>
      </c>
      <c r="AB22" s="66">
        <v>52.935202112533005</v>
      </c>
      <c r="AC22" s="66">
        <v>53.260207190737354</v>
      </c>
      <c r="AD22" s="66">
        <v>14.521242866201648</v>
      </c>
      <c r="AE22" s="66">
        <v>76.297507151614212</v>
      </c>
    </row>
    <row r="23" spans="1:31" ht="18" customHeight="1" thickBot="1" x14ac:dyDescent="0.35">
      <c r="A23" s="53" t="s">
        <v>69</v>
      </c>
      <c r="B23" s="134">
        <f>J23</f>
        <v>81.900000000000006</v>
      </c>
      <c r="C23" s="80">
        <f>K23</f>
        <v>78.97</v>
      </c>
      <c r="D23" s="80">
        <f>L23</f>
        <v>74.540000000000006</v>
      </c>
      <c r="E23" s="81">
        <f>S23</f>
        <v>77.94</v>
      </c>
      <c r="F23" s="82">
        <f t="shared" si="0"/>
        <v>0</v>
      </c>
      <c r="G23" s="67"/>
      <c r="H23" s="132">
        <v>71.739999999999995</v>
      </c>
      <c r="I23" s="132">
        <v>75.040000000000006</v>
      </c>
      <c r="J23" s="77">
        <v>81.900000000000006</v>
      </c>
      <c r="K23" s="132">
        <v>78.97</v>
      </c>
      <c r="L23" s="132">
        <v>74.540000000000006</v>
      </c>
      <c r="M23" s="132">
        <v>76.78</v>
      </c>
      <c r="N23" s="132">
        <v>59.99</v>
      </c>
      <c r="O23" s="130">
        <v>75.41</v>
      </c>
      <c r="P23" s="130">
        <v>72.569999999999993</v>
      </c>
      <c r="Q23" s="130">
        <v>74.17</v>
      </c>
      <c r="R23" s="130">
        <v>62.57</v>
      </c>
      <c r="S23" s="130">
        <v>77.94</v>
      </c>
      <c r="T23" s="79">
        <v>62.6</v>
      </c>
      <c r="U23" s="130">
        <v>65.73</v>
      </c>
      <c r="V23" s="130">
        <v>86.34</v>
      </c>
      <c r="W23" s="133">
        <v>67.98</v>
      </c>
      <c r="X23" s="133">
        <v>97.12</v>
      </c>
      <c r="Y23" s="133">
        <v>52.06</v>
      </c>
      <c r="Z23" s="78">
        <v>73.640836281497229</v>
      </c>
      <c r="AA23" s="78">
        <v>46.736047363155343</v>
      </c>
      <c r="AB23" s="78">
        <v>54.738351890461189</v>
      </c>
      <c r="AC23" s="78">
        <v>33.633500421416848</v>
      </c>
      <c r="AD23" s="99">
        <v>12.810805899633545</v>
      </c>
      <c r="AE23" s="99">
        <v>61.235971691688142</v>
      </c>
    </row>
    <row r="24" spans="1:31" ht="15.75" customHeight="1" x14ac:dyDescent="0.3">
      <c r="A24" s="19"/>
      <c r="B24" s="10"/>
      <c r="C24" s="10"/>
      <c r="D24" s="10"/>
      <c r="E24" s="10"/>
      <c r="F24" s="11"/>
      <c r="G24" s="25"/>
      <c r="H24" s="12"/>
      <c r="I24" s="12"/>
      <c r="J24" s="12"/>
      <c r="K24" s="12"/>
      <c r="L24" s="12"/>
      <c r="M24" s="12"/>
      <c r="N24" s="12"/>
      <c r="O24" s="13"/>
      <c r="P24" s="13"/>
      <c r="Q24" s="13"/>
      <c r="R24" s="13"/>
      <c r="S24" s="13"/>
      <c r="T24" s="13"/>
      <c r="U24" s="13"/>
      <c r="V24" s="13"/>
      <c r="W24" s="14"/>
      <c r="X24" s="14"/>
      <c r="Y24" s="14"/>
      <c r="Z24" s="14"/>
      <c r="AA24" s="14"/>
      <c r="AB24" s="14"/>
      <c r="AC24" s="14"/>
      <c r="AD24" s="15"/>
      <c r="AE24" s="15"/>
    </row>
    <row r="25" spans="1:31" ht="15.75" customHeight="1" x14ac:dyDescent="0.25">
      <c r="A25" s="16" t="s">
        <v>130</v>
      </c>
      <c r="B25" s="30"/>
      <c r="C25" s="30"/>
      <c r="E25" s="17"/>
      <c r="P25" s="20"/>
      <c r="Q25" s="1"/>
      <c r="R25" s="1"/>
      <c r="S25" s="1"/>
      <c r="T25" s="1"/>
      <c r="U25" s="1"/>
      <c r="V25" s="1"/>
      <c r="W25" s="20"/>
    </row>
    <row r="26" spans="1:31" ht="15.75" customHeight="1" x14ac:dyDescent="0.25">
      <c r="A26" s="43" t="s">
        <v>142</v>
      </c>
      <c r="B26" s="30"/>
      <c r="C26" s="30"/>
      <c r="P26" s="20"/>
      <c r="Q26" s="1"/>
      <c r="R26" s="1"/>
      <c r="S26" s="1"/>
      <c r="T26" s="1"/>
      <c r="U26" s="1"/>
      <c r="V26" s="1"/>
      <c r="W26" s="20"/>
    </row>
    <row r="27" spans="1:31" ht="15.75" customHeight="1" x14ac:dyDescent="0.3">
      <c r="A27" s="144" t="s">
        <v>143</v>
      </c>
      <c r="B27" s="144"/>
      <c r="C27" s="144"/>
      <c r="D27" s="17"/>
      <c r="P27" s="20"/>
      <c r="Q27" s="1"/>
      <c r="R27" s="1"/>
      <c r="S27" s="1"/>
      <c r="T27" s="1"/>
      <c r="U27" s="1"/>
      <c r="V27" s="1"/>
      <c r="W27" s="20"/>
    </row>
    <row r="28" spans="1:31" ht="15.75" customHeight="1" x14ac:dyDescent="0.3">
      <c r="A28" s="18"/>
      <c r="P28" s="20"/>
      <c r="Q28" s="1"/>
      <c r="R28" s="1"/>
      <c r="S28" s="1"/>
      <c r="T28" s="1"/>
      <c r="U28" s="1"/>
      <c r="V28" s="1"/>
      <c r="W28" s="20"/>
    </row>
    <row r="29" spans="1:31" ht="15.75" customHeight="1" x14ac:dyDescent="0.35">
      <c r="A29" s="3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20"/>
      <c r="Q29" s="1"/>
      <c r="R29" s="1"/>
      <c r="S29" s="1"/>
      <c r="T29" s="1"/>
      <c r="U29" s="1"/>
      <c r="V29" s="1"/>
      <c r="W29" s="20"/>
    </row>
    <row r="30" spans="1:31" ht="15.75" customHeight="1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7"/>
      <c r="P30" s="20"/>
      <c r="Q30" s="1"/>
      <c r="R30" s="1"/>
      <c r="S30" s="1"/>
      <c r="T30" s="1"/>
      <c r="U30" s="1"/>
      <c r="V30" s="1"/>
      <c r="W30" s="20"/>
    </row>
    <row r="31" spans="1:31" ht="15.75" customHeight="1" x14ac:dyDescent="0.25">
      <c r="A31" s="38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20"/>
      <c r="Q31" s="1"/>
      <c r="R31" s="1"/>
      <c r="S31" s="1"/>
      <c r="T31" s="1"/>
      <c r="U31" s="1"/>
      <c r="V31" s="1"/>
      <c r="W31" s="20"/>
    </row>
    <row r="32" spans="1:31" x14ac:dyDescent="0.25">
      <c r="A32" s="38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20"/>
      <c r="Q32" s="1"/>
      <c r="R32" s="1"/>
      <c r="S32" s="1"/>
      <c r="T32" s="1"/>
      <c r="U32" s="1"/>
      <c r="V32" s="1"/>
      <c r="W32" s="20"/>
    </row>
    <row r="33" spans="1:23" x14ac:dyDescent="0.25">
      <c r="A33" s="74"/>
      <c r="P33" s="20"/>
      <c r="Q33" s="1"/>
      <c r="R33" s="1"/>
      <c r="S33" s="1"/>
      <c r="T33" s="1"/>
      <c r="U33" s="1"/>
      <c r="V33" s="1"/>
      <c r="W33" s="20"/>
    </row>
    <row r="34" spans="1:23" x14ac:dyDescent="0.25">
      <c r="P34" s="20"/>
      <c r="Q34" s="1"/>
      <c r="R34" s="1"/>
      <c r="S34" s="1"/>
      <c r="T34" s="1"/>
      <c r="U34" s="1"/>
      <c r="V34" s="1"/>
      <c r="W34" s="20"/>
    </row>
    <row r="35" spans="1:23" x14ac:dyDescent="0.25">
      <c r="P35" s="20"/>
      <c r="Q35" s="1"/>
      <c r="R35" s="1"/>
      <c r="S35" s="1"/>
      <c r="T35" s="1"/>
      <c r="U35" s="1"/>
      <c r="V35" s="1"/>
      <c r="W35" s="20"/>
    </row>
    <row r="36" spans="1:23" x14ac:dyDescent="0.25">
      <c r="P36" s="20"/>
      <c r="Q36" s="1"/>
      <c r="R36" s="1"/>
      <c r="S36" s="1"/>
      <c r="T36" s="1"/>
      <c r="U36" s="1"/>
      <c r="V36" s="1"/>
      <c r="W36" s="20"/>
    </row>
    <row r="37" spans="1:23" x14ac:dyDescent="0.25">
      <c r="P37" s="20"/>
      <c r="Q37" s="1"/>
      <c r="R37" s="1"/>
      <c r="S37" s="1"/>
      <c r="T37" s="1"/>
      <c r="U37" s="1"/>
      <c r="V37" s="1"/>
      <c r="W37" s="20"/>
    </row>
    <row r="38" spans="1:23" x14ac:dyDescent="0.25">
      <c r="P38" s="20"/>
      <c r="Q38" s="1"/>
      <c r="R38" s="1"/>
      <c r="S38" s="1"/>
      <c r="T38" s="1"/>
      <c r="U38" s="1"/>
      <c r="V38" s="1"/>
      <c r="W38" s="20"/>
    </row>
    <row r="39" spans="1:23" x14ac:dyDescent="0.25">
      <c r="P39" s="20"/>
      <c r="Q39" s="1"/>
      <c r="R39" s="1"/>
      <c r="S39" s="1"/>
      <c r="T39" s="1"/>
      <c r="U39" s="1"/>
      <c r="V39" s="1"/>
      <c r="W39" s="20"/>
    </row>
    <row r="40" spans="1:23" x14ac:dyDescent="0.25">
      <c r="P40" s="20"/>
      <c r="Q40" s="1"/>
      <c r="R40" s="1"/>
      <c r="S40" s="1"/>
      <c r="T40" s="1"/>
      <c r="U40" s="1"/>
      <c r="V40" s="1"/>
      <c r="W40" s="20"/>
    </row>
  </sheetData>
  <mergeCells count="7">
    <mergeCell ref="W1:AE1"/>
    <mergeCell ref="G1:G2"/>
    <mergeCell ref="A27:C27"/>
    <mergeCell ref="A1:A2"/>
    <mergeCell ref="B1:F1"/>
    <mergeCell ref="H1:N1"/>
    <mergeCell ref="O1:V1"/>
  </mergeCells>
  <hyperlinks>
    <hyperlink ref="A25" r:id="rId1" display="Fonte: Programa Nacional de Imunizações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6"/>
  <sheetViews>
    <sheetView showGridLines="0" zoomScale="98" zoomScaleNormal="98" workbookViewId="0">
      <pane xSplit="1" topLeftCell="B1" activePane="topRight" state="frozen"/>
      <selection pane="topRight" activeCell="D24" sqref="D24"/>
    </sheetView>
  </sheetViews>
  <sheetFormatPr defaultColWidth="14.42578125" defaultRowHeight="15" x14ac:dyDescent="0.25"/>
  <cols>
    <col min="1" max="1" width="23.42578125" style="3" customWidth="1"/>
    <col min="2" max="2" width="8.7109375" style="3" customWidth="1"/>
    <col min="3" max="3" width="15.28515625" style="3" customWidth="1"/>
    <col min="4" max="4" width="12" style="3" customWidth="1"/>
    <col min="5" max="5" width="11.140625" style="3" customWidth="1"/>
    <col min="6" max="6" width="17.42578125" style="3" customWidth="1"/>
    <col min="7" max="7" width="26.7109375" style="26" customWidth="1"/>
    <col min="8" max="8" width="8.7109375" style="3" customWidth="1"/>
    <col min="9" max="9" width="10.85546875" style="3" customWidth="1"/>
    <col min="10" max="10" width="8.7109375" style="3" customWidth="1"/>
    <col min="11" max="11" width="14.140625" style="3" customWidth="1"/>
    <col min="12" max="12" width="11.5703125" style="3" customWidth="1"/>
    <col min="13" max="13" width="13.7109375" style="3" customWidth="1"/>
    <col min="14" max="14" width="8.7109375" style="3" customWidth="1"/>
    <col min="15" max="15" width="10.7109375" style="3" customWidth="1"/>
    <col min="16" max="16" width="14" style="3" customWidth="1"/>
    <col min="17" max="17" width="12.85546875" style="3" customWidth="1"/>
    <col min="18" max="18" width="12.140625" style="3" customWidth="1"/>
    <col min="19" max="20" width="8.7109375" style="3" customWidth="1"/>
    <col min="21" max="21" width="9.85546875" style="3" customWidth="1"/>
    <col min="22" max="22" width="13.5703125" style="3" customWidth="1"/>
    <col min="23" max="23" width="11.7109375" style="3" customWidth="1"/>
    <col min="24" max="24" width="12.42578125" style="3" customWidth="1"/>
    <col min="25" max="25" width="10.28515625" style="3" customWidth="1"/>
    <col min="26" max="26" width="14.140625" style="3" customWidth="1"/>
    <col min="27" max="27" width="14" style="3" customWidth="1"/>
    <col min="28" max="28" width="14.28515625" style="3" customWidth="1"/>
    <col min="29" max="30" width="14.140625" style="3" customWidth="1"/>
    <col min="31" max="31" width="13.85546875" style="3" customWidth="1"/>
    <col min="32" max="16384" width="14.42578125" style="3"/>
  </cols>
  <sheetData>
    <row r="1" spans="1:31" ht="27" customHeight="1" x14ac:dyDescent="0.25">
      <c r="A1" s="146" t="s">
        <v>0</v>
      </c>
      <c r="B1" s="148" t="s">
        <v>45</v>
      </c>
      <c r="C1" s="149"/>
      <c r="D1" s="149"/>
      <c r="E1" s="149"/>
      <c r="F1" s="149"/>
      <c r="G1" s="153" t="s">
        <v>145</v>
      </c>
      <c r="H1" s="150" t="s">
        <v>70</v>
      </c>
      <c r="I1" s="149"/>
      <c r="J1" s="149"/>
      <c r="K1" s="149"/>
      <c r="L1" s="149"/>
      <c r="M1" s="149"/>
      <c r="N1" s="149"/>
      <c r="O1" s="151" t="s">
        <v>47</v>
      </c>
      <c r="P1" s="149"/>
      <c r="Q1" s="149"/>
      <c r="R1" s="149"/>
      <c r="S1" s="149"/>
      <c r="T1" s="149"/>
      <c r="U1" s="149"/>
      <c r="V1" s="149"/>
      <c r="W1" s="157" t="s">
        <v>48</v>
      </c>
      <c r="X1" s="157"/>
      <c r="Y1" s="157"/>
      <c r="Z1" s="157"/>
      <c r="AA1" s="157"/>
      <c r="AB1" s="157"/>
      <c r="AC1" s="157"/>
      <c r="AD1" s="157"/>
      <c r="AE1" s="157"/>
    </row>
    <row r="2" spans="1:31" ht="65.25" customHeight="1" x14ac:dyDescent="0.25">
      <c r="A2" s="155"/>
      <c r="B2" s="46" t="s">
        <v>2</v>
      </c>
      <c r="C2" s="46" t="s">
        <v>49</v>
      </c>
      <c r="D2" s="46" t="s">
        <v>50</v>
      </c>
      <c r="E2" s="46" t="s">
        <v>51</v>
      </c>
      <c r="F2" s="46" t="s">
        <v>52</v>
      </c>
      <c r="G2" s="154"/>
      <c r="H2" s="47" t="s">
        <v>4</v>
      </c>
      <c r="I2" s="47" t="s">
        <v>1</v>
      </c>
      <c r="J2" s="47" t="s">
        <v>2</v>
      </c>
      <c r="K2" s="47" t="s">
        <v>49</v>
      </c>
      <c r="L2" s="47" t="s">
        <v>50</v>
      </c>
      <c r="M2" s="47" t="s">
        <v>53</v>
      </c>
      <c r="N2" s="47" t="s">
        <v>5</v>
      </c>
      <c r="O2" s="48" t="s">
        <v>6</v>
      </c>
      <c r="P2" s="48" t="s">
        <v>54</v>
      </c>
      <c r="Q2" s="48" t="s">
        <v>55</v>
      </c>
      <c r="R2" s="48" t="s">
        <v>56</v>
      </c>
      <c r="S2" s="48" t="s">
        <v>3</v>
      </c>
      <c r="T2" s="48" t="s">
        <v>57</v>
      </c>
      <c r="U2" s="48" t="s">
        <v>58</v>
      </c>
      <c r="V2" s="48" t="s">
        <v>59</v>
      </c>
      <c r="W2" s="59" t="s">
        <v>60</v>
      </c>
      <c r="X2" s="59" t="s">
        <v>71</v>
      </c>
      <c r="Y2" s="59" t="s">
        <v>62</v>
      </c>
      <c r="Z2" s="59" t="s">
        <v>63</v>
      </c>
      <c r="AA2" s="59" t="s">
        <v>64</v>
      </c>
      <c r="AB2" s="59" t="s">
        <v>65</v>
      </c>
      <c r="AC2" s="59" t="s">
        <v>66</v>
      </c>
      <c r="AD2" s="59" t="s">
        <v>67</v>
      </c>
      <c r="AE2" s="59" t="s">
        <v>68</v>
      </c>
    </row>
    <row r="3" spans="1:31" ht="16.5" customHeight="1" x14ac:dyDescent="0.3">
      <c r="A3" s="49" t="s">
        <v>72</v>
      </c>
      <c r="B3" s="83">
        <v>116.06</v>
      </c>
      <c r="C3" s="83">
        <v>103.28</v>
      </c>
      <c r="D3" s="83">
        <v>97.96</v>
      </c>
      <c r="E3" s="94">
        <v>121.38</v>
      </c>
      <c r="F3" s="56">
        <f>(COUNTIFS(B3:E3,"&gt;=95")/4*100)</f>
        <v>100</v>
      </c>
      <c r="G3" s="56" t="s">
        <v>124</v>
      </c>
      <c r="H3" s="86">
        <v>50.04</v>
      </c>
      <c r="I3" s="86">
        <v>99.02</v>
      </c>
      <c r="J3" s="86">
        <v>116.06</v>
      </c>
      <c r="K3" s="86">
        <v>103.28</v>
      </c>
      <c r="L3" s="86">
        <v>97.96</v>
      </c>
      <c r="M3" s="86">
        <v>86.25</v>
      </c>
      <c r="N3" s="86">
        <v>100.09</v>
      </c>
      <c r="O3" s="88">
        <v>89.44</v>
      </c>
      <c r="P3" s="88">
        <v>116.06</v>
      </c>
      <c r="Q3" s="88">
        <v>117.13</v>
      </c>
      <c r="R3" s="88">
        <v>70.28</v>
      </c>
      <c r="S3" s="88">
        <v>121.38</v>
      </c>
      <c r="T3" s="88">
        <v>74.53</v>
      </c>
      <c r="U3" s="88">
        <v>89.44</v>
      </c>
      <c r="V3" s="88">
        <v>113.93</v>
      </c>
      <c r="W3" s="61">
        <v>105.24</v>
      </c>
      <c r="X3" s="61">
        <v>157.32</v>
      </c>
      <c r="Y3" s="101">
        <v>0</v>
      </c>
      <c r="Z3" s="60">
        <v>74.422187981510007</v>
      </c>
      <c r="AA3" s="60">
        <v>53.312788906009246</v>
      </c>
      <c r="AB3" s="60">
        <v>64.876033057851231</v>
      </c>
      <c r="AC3" s="60">
        <v>42.355371900826441</v>
      </c>
      <c r="AD3" s="60">
        <v>19.469026548672566</v>
      </c>
      <c r="AE3" s="60">
        <v>74.786324786324784</v>
      </c>
    </row>
    <row r="4" spans="1:31" ht="16.5" customHeight="1" x14ac:dyDescent="0.3">
      <c r="A4" s="57" t="s">
        <v>73</v>
      </c>
      <c r="B4" s="83">
        <v>45.84</v>
      </c>
      <c r="C4" s="83">
        <v>45.58</v>
      </c>
      <c r="D4" s="83">
        <v>39.36</v>
      </c>
      <c r="E4" s="94">
        <v>47.91</v>
      </c>
      <c r="F4" s="56">
        <f t="shared" ref="F4:F16" si="0">(COUNTIFS(B4:E4,"&gt;=95")/4*100)</f>
        <v>0</v>
      </c>
      <c r="G4" s="56" t="s">
        <v>144</v>
      </c>
      <c r="H4" s="86">
        <v>68.62</v>
      </c>
      <c r="I4" s="86">
        <v>43.5</v>
      </c>
      <c r="J4" s="86">
        <v>45.84</v>
      </c>
      <c r="K4" s="86">
        <v>45.58</v>
      </c>
      <c r="L4" s="86">
        <v>39.36</v>
      </c>
      <c r="M4" s="86">
        <v>35.479999999999997</v>
      </c>
      <c r="N4" s="86">
        <v>44.54</v>
      </c>
      <c r="O4" s="88">
        <v>39.880000000000003</v>
      </c>
      <c r="P4" s="88">
        <v>46.09</v>
      </c>
      <c r="Q4" s="88">
        <v>46.09</v>
      </c>
      <c r="R4" s="88">
        <v>41.69</v>
      </c>
      <c r="S4" s="88">
        <v>47.91</v>
      </c>
      <c r="T4" s="88">
        <v>41.17</v>
      </c>
      <c r="U4" s="88">
        <v>38.07</v>
      </c>
      <c r="V4" s="88">
        <v>73.03</v>
      </c>
      <c r="W4" s="61">
        <v>63.24</v>
      </c>
      <c r="X4" s="61">
        <v>93.31</v>
      </c>
      <c r="Y4" s="101">
        <v>48.12</v>
      </c>
      <c r="Z4" s="60">
        <v>69.351851851851848</v>
      </c>
      <c r="AA4" s="60">
        <v>47.731481481481481</v>
      </c>
      <c r="AB4" s="60">
        <v>41.617357001972387</v>
      </c>
      <c r="AC4" s="60">
        <v>23.997370151216305</v>
      </c>
      <c r="AD4" s="60">
        <v>10.228802153432031</v>
      </c>
      <c r="AE4" s="60">
        <v>41.830065359477125</v>
      </c>
    </row>
    <row r="5" spans="1:31" ht="16.5" customHeight="1" x14ac:dyDescent="0.3">
      <c r="A5" s="49" t="s">
        <v>74</v>
      </c>
      <c r="B5" s="83">
        <v>104.11</v>
      </c>
      <c r="C5" s="83">
        <v>57.44</v>
      </c>
      <c r="D5" s="83">
        <v>72.7</v>
      </c>
      <c r="E5" s="94">
        <v>75.39</v>
      </c>
      <c r="F5" s="56">
        <f t="shared" si="0"/>
        <v>25</v>
      </c>
      <c r="G5" s="56" t="s">
        <v>131</v>
      </c>
      <c r="H5" s="86">
        <v>44.88</v>
      </c>
      <c r="I5" s="86">
        <v>58.34</v>
      </c>
      <c r="J5" s="86">
        <v>104.11</v>
      </c>
      <c r="K5" s="86">
        <v>57.44</v>
      </c>
      <c r="L5" s="86">
        <v>72.7</v>
      </c>
      <c r="M5" s="86">
        <v>61.93</v>
      </c>
      <c r="N5" s="86">
        <v>42.18</v>
      </c>
      <c r="O5" s="88">
        <v>68.209999999999994</v>
      </c>
      <c r="P5" s="88">
        <v>60.13</v>
      </c>
      <c r="Q5" s="88">
        <v>61.03</v>
      </c>
      <c r="R5" s="88">
        <v>72.7</v>
      </c>
      <c r="S5" s="88">
        <v>75.39</v>
      </c>
      <c r="T5" s="88">
        <v>59.24</v>
      </c>
      <c r="U5" s="88">
        <v>72.7</v>
      </c>
      <c r="V5" s="88">
        <v>87.96</v>
      </c>
      <c r="W5" s="61">
        <v>38.590000000000003</v>
      </c>
      <c r="X5" s="61">
        <v>51.95</v>
      </c>
      <c r="Y5" s="101">
        <v>0</v>
      </c>
      <c r="Z5" s="60">
        <v>77.734877734877742</v>
      </c>
      <c r="AA5" s="60">
        <v>59.202059202059196</v>
      </c>
      <c r="AB5" s="60">
        <v>51.49700598802395</v>
      </c>
      <c r="AC5" s="60">
        <v>48.103792415169657</v>
      </c>
      <c r="AD5" s="60">
        <v>11.111111111111111</v>
      </c>
      <c r="AE5" s="60">
        <v>64.426877470355734</v>
      </c>
    </row>
    <row r="6" spans="1:31" ht="16.5" customHeight="1" x14ac:dyDescent="0.3">
      <c r="A6" s="49" t="s">
        <v>75</v>
      </c>
      <c r="B6" s="83">
        <v>43.06</v>
      </c>
      <c r="C6" s="83">
        <v>39.07</v>
      </c>
      <c r="D6" s="83">
        <v>37.08</v>
      </c>
      <c r="E6" s="94">
        <v>38.270000000000003</v>
      </c>
      <c r="F6" s="56">
        <f t="shared" si="0"/>
        <v>0</v>
      </c>
      <c r="G6" s="56" t="s">
        <v>131</v>
      </c>
      <c r="H6" s="86">
        <v>4.3899999999999997</v>
      </c>
      <c r="I6" s="86">
        <v>39.07</v>
      </c>
      <c r="J6" s="86">
        <v>43.06</v>
      </c>
      <c r="K6" s="86">
        <v>39.07</v>
      </c>
      <c r="L6" s="86">
        <v>37.08</v>
      </c>
      <c r="M6" s="86">
        <v>35.880000000000003</v>
      </c>
      <c r="N6" s="86">
        <v>28.7</v>
      </c>
      <c r="O6" s="88">
        <v>38.270000000000003</v>
      </c>
      <c r="P6" s="88">
        <v>39.869999999999997</v>
      </c>
      <c r="Q6" s="88">
        <v>39.47</v>
      </c>
      <c r="R6" s="88">
        <v>34.29</v>
      </c>
      <c r="S6" s="88">
        <v>38.270000000000003</v>
      </c>
      <c r="T6" s="88">
        <v>31.1</v>
      </c>
      <c r="U6" s="88">
        <v>15.15</v>
      </c>
      <c r="V6" s="88">
        <v>59</v>
      </c>
      <c r="W6" s="61">
        <v>34</v>
      </c>
      <c r="X6" s="61">
        <v>50.63</v>
      </c>
      <c r="Y6" s="101">
        <v>0</v>
      </c>
      <c r="Z6" s="60">
        <v>63.698630136986303</v>
      </c>
      <c r="AA6" s="60">
        <v>35.102739726027401</v>
      </c>
      <c r="AB6" s="60">
        <v>35.917721518987342</v>
      </c>
      <c r="AC6" s="60">
        <v>17.563291139240505</v>
      </c>
      <c r="AD6" s="60">
        <v>7.2368421052631584</v>
      </c>
      <c r="AE6" s="60">
        <v>31.028938906752412</v>
      </c>
    </row>
    <row r="7" spans="1:31" ht="16.5" customHeight="1" x14ac:dyDescent="0.3">
      <c r="A7" s="49" t="s">
        <v>76</v>
      </c>
      <c r="B7" s="83">
        <v>90.03</v>
      </c>
      <c r="C7" s="83">
        <v>91.88</v>
      </c>
      <c r="D7" s="83">
        <v>90.65</v>
      </c>
      <c r="E7" s="94">
        <v>106.68</v>
      </c>
      <c r="F7" s="56">
        <f t="shared" si="0"/>
        <v>25</v>
      </c>
      <c r="G7" s="56" t="s">
        <v>118</v>
      </c>
      <c r="H7" s="86">
        <v>42.55</v>
      </c>
      <c r="I7" s="86">
        <v>91.88</v>
      </c>
      <c r="J7" s="86">
        <v>90.03</v>
      </c>
      <c r="K7" s="86">
        <v>91.88</v>
      </c>
      <c r="L7" s="86">
        <v>90.65</v>
      </c>
      <c r="M7" s="86">
        <v>97.43</v>
      </c>
      <c r="N7" s="86">
        <v>85.71</v>
      </c>
      <c r="O7" s="88">
        <v>98.66</v>
      </c>
      <c r="P7" s="88">
        <v>109.15</v>
      </c>
      <c r="Q7" s="88">
        <v>107.3</v>
      </c>
      <c r="R7" s="88">
        <v>98.66</v>
      </c>
      <c r="S7" s="88">
        <v>106.68</v>
      </c>
      <c r="T7" s="88">
        <v>84.48</v>
      </c>
      <c r="U7" s="88">
        <v>92.5</v>
      </c>
      <c r="V7" s="88">
        <v>119.01</v>
      </c>
      <c r="W7" s="61">
        <v>79.2</v>
      </c>
      <c r="X7" s="61">
        <v>103.26</v>
      </c>
      <c r="Y7" s="101">
        <v>80.14</v>
      </c>
      <c r="Z7" s="60">
        <v>66.719242902208194</v>
      </c>
      <c r="AA7" s="60">
        <v>65.063091482649838</v>
      </c>
      <c r="AB7" s="60">
        <v>52.637749120750286</v>
      </c>
      <c r="AC7" s="60">
        <v>36.107854630715124</v>
      </c>
      <c r="AD7" s="60">
        <v>12.761020881670534</v>
      </c>
      <c r="AE7" s="60">
        <v>70.669745958429559</v>
      </c>
    </row>
    <row r="8" spans="1:31" ht="16.5" customHeight="1" x14ac:dyDescent="0.3">
      <c r="A8" s="49" t="s">
        <v>77</v>
      </c>
      <c r="B8" s="83">
        <v>87.72</v>
      </c>
      <c r="C8" s="83">
        <v>82.24</v>
      </c>
      <c r="D8" s="83">
        <v>85.53</v>
      </c>
      <c r="E8" s="94">
        <v>101.98</v>
      </c>
      <c r="F8" s="56">
        <f t="shared" si="0"/>
        <v>25</v>
      </c>
      <c r="G8" s="56" t="s">
        <v>146</v>
      </c>
      <c r="H8" s="86">
        <v>89.92</v>
      </c>
      <c r="I8" s="86">
        <v>75.66</v>
      </c>
      <c r="J8" s="86">
        <v>87.72</v>
      </c>
      <c r="K8" s="86">
        <v>82.24</v>
      </c>
      <c r="L8" s="86">
        <v>85.53</v>
      </c>
      <c r="M8" s="86">
        <v>78.22</v>
      </c>
      <c r="N8" s="86">
        <v>76.760000000000005</v>
      </c>
      <c r="O8" s="88">
        <v>81.510000000000005</v>
      </c>
      <c r="P8" s="88">
        <v>90.65</v>
      </c>
      <c r="Q8" s="88">
        <v>99.42</v>
      </c>
      <c r="R8" s="88">
        <v>80.41</v>
      </c>
      <c r="S8" s="88">
        <v>101.98</v>
      </c>
      <c r="T8" s="88">
        <v>71.64</v>
      </c>
      <c r="U8" s="88">
        <v>48.61</v>
      </c>
      <c r="V8" s="88">
        <v>116.6</v>
      </c>
      <c r="W8" s="61">
        <v>64.489999999999995</v>
      </c>
      <c r="X8" s="61">
        <v>96.53</v>
      </c>
      <c r="Y8" s="101">
        <v>20.52</v>
      </c>
      <c r="Z8" s="60">
        <v>90.027894002789395</v>
      </c>
      <c r="AA8" s="60">
        <v>70.362622036262195</v>
      </c>
      <c r="AB8" s="60">
        <v>72.674976030680725</v>
      </c>
      <c r="AC8" s="60">
        <v>47.555129434324066</v>
      </c>
      <c r="AD8" s="60">
        <v>16.432865731462925</v>
      </c>
      <c r="AE8" s="60">
        <v>88.165680473372774</v>
      </c>
    </row>
    <row r="9" spans="1:31" ht="16.5" customHeight="1" x14ac:dyDescent="0.3">
      <c r="A9" s="49" t="s">
        <v>78</v>
      </c>
      <c r="B9" s="83">
        <v>111.33</v>
      </c>
      <c r="C9" s="83">
        <v>99.95</v>
      </c>
      <c r="D9" s="83">
        <v>96.78</v>
      </c>
      <c r="E9" s="94">
        <v>108.17</v>
      </c>
      <c r="F9" s="56">
        <f t="shared" si="0"/>
        <v>100</v>
      </c>
      <c r="G9" s="56" t="s">
        <v>123</v>
      </c>
      <c r="H9" s="86">
        <v>45.55</v>
      </c>
      <c r="I9" s="86">
        <v>98.68</v>
      </c>
      <c r="J9" s="86">
        <v>111.33</v>
      </c>
      <c r="K9" s="86">
        <v>99.95</v>
      </c>
      <c r="L9" s="86">
        <v>96.78</v>
      </c>
      <c r="M9" s="86">
        <v>106.27</v>
      </c>
      <c r="N9" s="86">
        <v>83.5</v>
      </c>
      <c r="O9" s="88">
        <v>91.09</v>
      </c>
      <c r="P9" s="88">
        <v>103.11</v>
      </c>
      <c r="Q9" s="88">
        <v>103.11</v>
      </c>
      <c r="R9" s="88">
        <v>92.99</v>
      </c>
      <c r="S9" s="88">
        <v>108.17</v>
      </c>
      <c r="T9" s="88">
        <v>82.87</v>
      </c>
      <c r="U9" s="88">
        <v>93.62</v>
      </c>
      <c r="V9" s="88">
        <v>126.52</v>
      </c>
      <c r="W9" s="61">
        <v>54.27</v>
      </c>
      <c r="X9" s="61">
        <v>100.61</v>
      </c>
      <c r="Y9" s="101">
        <v>16.149999999999999</v>
      </c>
      <c r="Z9" s="60">
        <v>82.219705549263878</v>
      </c>
      <c r="AA9" s="60">
        <v>61.494903737259342</v>
      </c>
      <c r="AB9" s="60">
        <v>64.110429447852752</v>
      </c>
      <c r="AC9" s="60">
        <v>35.276073619631902</v>
      </c>
      <c r="AD9" s="91">
        <v>20.327868852459016</v>
      </c>
      <c r="AE9" s="91">
        <v>87.179487179487182</v>
      </c>
    </row>
    <row r="10" spans="1:31" ht="16.5" customHeight="1" x14ac:dyDescent="0.3">
      <c r="A10" s="49" t="s">
        <v>79</v>
      </c>
      <c r="B10" s="83">
        <v>59.63</v>
      </c>
      <c r="C10" s="83">
        <v>65.22</v>
      </c>
      <c r="D10" s="83">
        <v>57.76</v>
      </c>
      <c r="E10" s="94">
        <v>54.04</v>
      </c>
      <c r="F10" s="56">
        <f t="shared" si="0"/>
        <v>0</v>
      </c>
      <c r="G10" s="56" t="s">
        <v>122</v>
      </c>
      <c r="H10" s="86">
        <v>5.59</v>
      </c>
      <c r="I10" s="86">
        <v>63.35</v>
      </c>
      <c r="J10" s="86">
        <v>59.63</v>
      </c>
      <c r="K10" s="86">
        <v>65.22</v>
      </c>
      <c r="L10" s="86">
        <v>57.76</v>
      </c>
      <c r="M10" s="86">
        <v>44.72</v>
      </c>
      <c r="N10" s="86">
        <v>44.72</v>
      </c>
      <c r="O10" s="88">
        <v>46.58</v>
      </c>
      <c r="P10" s="88">
        <v>55.9</v>
      </c>
      <c r="Q10" s="88">
        <v>55.9</v>
      </c>
      <c r="R10" s="88">
        <v>57.76</v>
      </c>
      <c r="S10" s="88">
        <v>54.04</v>
      </c>
      <c r="T10" s="88">
        <v>26.09</v>
      </c>
      <c r="U10" s="88">
        <v>42.86</v>
      </c>
      <c r="V10" s="88">
        <v>100.62</v>
      </c>
      <c r="W10" s="61">
        <v>56.42</v>
      </c>
      <c r="X10" s="61">
        <v>65.099999999999994</v>
      </c>
      <c r="Y10" s="101">
        <v>0</v>
      </c>
      <c r="Z10" s="60">
        <v>78.205128205128204</v>
      </c>
      <c r="AA10" s="60">
        <v>55.128205128205131</v>
      </c>
      <c r="AB10" s="60">
        <v>64.285714285714292</v>
      </c>
      <c r="AC10" s="60">
        <v>56.632653061224488</v>
      </c>
      <c r="AD10" s="60">
        <v>9.0909090909090917</v>
      </c>
      <c r="AE10" s="60">
        <v>71.287128712871279</v>
      </c>
    </row>
    <row r="11" spans="1:31" ht="16.5" customHeight="1" x14ac:dyDescent="0.3">
      <c r="A11" s="49" t="s">
        <v>80</v>
      </c>
      <c r="B11" s="83">
        <v>102.71</v>
      </c>
      <c r="C11" s="83">
        <v>97.29</v>
      </c>
      <c r="D11" s="83">
        <v>91.87</v>
      </c>
      <c r="E11" s="94">
        <v>91.63</v>
      </c>
      <c r="F11" s="56">
        <f t="shared" si="0"/>
        <v>50</v>
      </c>
      <c r="G11" s="56" t="s">
        <v>131</v>
      </c>
      <c r="H11" s="86">
        <v>83.5</v>
      </c>
      <c r="I11" s="86">
        <v>97.04</v>
      </c>
      <c r="J11" s="86">
        <v>102.71</v>
      </c>
      <c r="K11" s="86">
        <v>97.29</v>
      </c>
      <c r="L11" s="86">
        <v>91.87</v>
      </c>
      <c r="M11" s="86">
        <v>97.54</v>
      </c>
      <c r="N11" s="86">
        <v>90.64</v>
      </c>
      <c r="O11" s="88">
        <v>90.39</v>
      </c>
      <c r="P11" s="88">
        <v>83.74</v>
      </c>
      <c r="Q11" s="88">
        <v>88.92</v>
      </c>
      <c r="R11" s="88">
        <v>80.3</v>
      </c>
      <c r="S11" s="88">
        <v>91.63</v>
      </c>
      <c r="T11" s="88">
        <v>89.9</v>
      </c>
      <c r="U11" s="88">
        <v>89.16</v>
      </c>
      <c r="V11" s="88">
        <v>123.4</v>
      </c>
      <c r="W11" s="61">
        <v>80.790000000000006</v>
      </c>
      <c r="X11" s="61">
        <v>119.4</v>
      </c>
      <c r="Y11" s="101">
        <v>1.27</v>
      </c>
      <c r="Z11" s="60">
        <v>68.868703550784474</v>
      </c>
      <c r="AA11" s="60">
        <v>52.064409578860449</v>
      </c>
      <c r="AB11" s="60">
        <v>54.662921348314612</v>
      </c>
      <c r="AC11" s="60">
        <v>41.348314606741567</v>
      </c>
      <c r="AD11" s="60">
        <v>12.455089820359282</v>
      </c>
      <c r="AE11" s="60">
        <v>57.424593967517403</v>
      </c>
    </row>
    <row r="12" spans="1:31" ht="16.5" customHeight="1" x14ac:dyDescent="0.3">
      <c r="A12" s="49" t="s">
        <v>81</v>
      </c>
      <c r="B12" s="83">
        <v>70.94</v>
      </c>
      <c r="C12" s="83">
        <v>61.26</v>
      </c>
      <c r="D12" s="83">
        <v>65.02</v>
      </c>
      <c r="E12" s="94">
        <v>61.26</v>
      </c>
      <c r="F12" s="56">
        <f t="shared" si="0"/>
        <v>0</v>
      </c>
      <c r="G12" s="56" t="s">
        <v>131</v>
      </c>
      <c r="H12" s="86">
        <v>30.09</v>
      </c>
      <c r="I12" s="86">
        <v>55.35</v>
      </c>
      <c r="J12" s="86">
        <v>70.94</v>
      </c>
      <c r="K12" s="86">
        <v>61.26</v>
      </c>
      <c r="L12" s="86">
        <v>65.02</v>
      </c>
      <c r="M12" s="86">
        <v>63.95</v>
      </c>
      <c r="N12" s="86">
        <v>58.04</v>
      </c>
      <c r="O12" s="88">
        <v>61.8</v>
      </c>
      <c r="P12" s="88">
        <v>54.28</v>
      </c>
      <c r="Q12" s="88">
        <v>53.74</v>
      </c>
      <c r="R12" s="88">
        <v>52.13</v>
      </c>
      <c r="S12" s="88">
        <v>61.26</v>
      </c>
      <c r="T12" s="88">
        <v>55.89</v>
      </c>
      <c r="U12" s="88">
        <v>59.65</v>
      </c>
      <c r="V12" s="88">
        <v>80.069999999999993</v>
      </c>
      <c r="W12" s="61">
        <v>35.700000000000003</v>
      </c>
      <c r="X12" s="61">
        <v>57.28</v>
      </c>
      <c r="Y12" s="101">
        <v>0.44</v>
      </c>
      <c r="Z12" s="60">
        <v>81.28531073446328</v>
      </c>
      <c r="AA12" s="60">
        <v>53.742937853107343</v>
      </c>
      <c r="AB12" s="60">
        <v>53.495440729483278</v>
      </c>
      <c r="AC12" s="60">
        <v>33.232016210739616</v>
      </c>
      <c r="AD12" s="60">
        <v>5.6016597510373449</v>
      </c>
      <c r="AE12" s="60">
        <v>48.360655737704917</v>
      </c>
    </row>
    <row r="13" spans="1:31" ht="16.5" customHeight="1" x14ac:dyDescent="0.3">
      <c r="A13" s="49" t="s">
        <v>82</v>
      </c>
      <c r="B13" s="83">
        <v>54.73</v>
      </c>
      <c r="C13" s="83">
        <v>54.28</v>
      </c>
      <c r="D13" s="83">
        <v>56.09</v>
      </c>
      <c r="E13" s="94">
        <v>47.04</v>
      </c>
      <c r="F13" s="56">
        <f t="shared" si="0"/>
        <v>0</v>
      </c>
      <c r="G13" s="56" t="s">
        <v>125</v>
      </c>
      <c r="H13" s="86">
        <v>17.190000000000001</v>
      </c>
      <c r="I13" s="86">
        <v>49.75</v>
      </c>
      <c r="J13" s="86">
        <v>54.73</v>
      </c>
      <c r="K13" s="86">
        <v>54.28</v>
      </c>
      <c r="L13" s="86">
        <v>56.09</v>
      </c>
      <c r="M13" s="86">
        <v>54.73</v>
      </c>
      <c r="N13" s="86">
        <v>10.86</v>
      </c>
      <c r="O13" s="88">
        <v>34.83</v>
      </c>
      <c r="P13" s="95">
        <v>0</v>
      </c>
      <c r="Q13" s="88">
        <v>46.14</v>
      </c>
      <c r="R13" s="88">
        <v>33.47</v>
      </c>
      <c r="S13" s="88">
        <v>47.04</v>
      </c>
      <c r="T13" s="88">
        <v>31.66</v>
      </c>
      <c r="U13" s="88">
        <v>32.57</v>
      </c>
      <c r="V13" s="88">
        <v>57.9</v>
      </c>
      <c r="W13" s="61">
        <v>33.590000000000003</v>
      </c>
      <c r="X13" s="61">
        <v>53.22</v>
      </c>
      <c r="Y13" s="101">
        <v>0</v>
      </c>
      <c r="Z13" s="60">
        <v>72.041302621127883</v>
      </c>
      <c r="AA13" s="60">
        <v>42.970611596505165</v>
      </c>
      <c r="AB13" s="60">
        <v>29.880043620501635</v>
      </c>
      <c r="AC13" s="60">
        <v>19.520174482006546</v>
      </c>
      <c r="AD13" s="60">
        <v>12.300683371298406</v>
      </c>
      <c r="AE13" s="60">
        <v>37.188208616780045</v>
      </c>
    </row>
    <row r="14" spans="1:31" ht="16.5" customHeight="1" x14ac:dyDescent="0.3">
      <c r="A14" s="49" t="s">
        <v>83</v>
      </c>
      <c r="B14" s="83">
        <v>57.14</v>
      </c>
      <c r="C14" s="83">
        <v>61.22</v>
      </c>
      <c r="D14" s="83">
        <v>51.02</v>
      </c>
      <c r="E14" s="94">
        <v>44.9</v>
      </c>
      <c r="F14" s="56">
        <f t="shared" si="0"/>
        <v>0</v>
      </c>
      <c r="G14" s="56" t="s">
        <v>117</v>
      </c>
      <c r="H14" s="86">
        <v>24.49</v>
      </c>
      <c r="I14" s="86">
        <v>59.18</v>
      </c>
      <c r="J14" s="86">
        <v>57.14</v>
      </c>
      <c r="K14" s="86">
        <v>61.22</v>
      </c>
      <c r="L14" s="86">
        <v>51.02</v>
      </c>
      <c r="M14" s="86">
        <v>65.31</v>
      </c>
      <c r="N14" s="86">
        <v>36.729999999999997</v>
      </c>
      <c r="O14" s="88">
        <v>69.39</v>
      </c>
      <c r="P14" s="88">
        <v>46.94</v>
      </c>
      <c r="Q14" s="88">
        <v>42.86</v>
      </c>
      <c r="R14" s="88">
        <v>71.430000000000007</v>
      </c>
      <c r="S14" s="88">
        <v>44.9</v>
      </c>
      <c r="T14" s="88">
        <v>71.430000000000007</v>
      </c>
      <c r="U14" s="88">
        <v>71.430000000000007</v>
      </c>
      <c r="V14" s="88">
        <v>110.2</v>
      </c>
      <c r="W14" s="61">
        <v>22.51</v>
      </c>
      <c r="X14" s="61">
        <v>65.8</v>
      </c>
      <c r="Y14" s="101">
        <v>62.34</v>
      </c>
      <c r="Z14" s="60">
        <v>77.581863979848862</v>
      </c>
      <c r="AA14" s="60">
        <v>60.20151133501259</v>
      </c>
      <c r="AB14" s="60">
        <v>58.075601374570454</v>
      </c>
      <c r="AC14" s="60">
        <v>36.769759450171826</v>
      </c>
      <c r="AD14" s="92">
        <v>27.737226277372262</v>
      </c>
      <c r="AE14" s="92">
        <v>68.794326241134755</v>
      </c>
    </row>
    <row r="15" spans="1:31" ht="16.5" customHeight="1" x14ac:dyDescent="0.3">
      <c r="A15" s="49" t="s">
        <v>84</v>
      </c>
      <c r="B15" s="83">
        <v>56.83</v>
      </c>
      <c r="C15" s="83">
        <v>56.32</v>
      </c>
      <c r="D15" s="83">
        <v>51.45</v>
      </c>
      <c r="E15" s="94">
        <v>58.28</v>
      </c>
      <c r="F15" s="56">
        <f t="shared" si="0"/>
        <v>0</v>
      </c>
      <c r="G15" s="56" t="s">
        <v>147</v>
      </c>
      <c r="H15" s="86">
        <v>13.76</v>
      </c>
      <c r="I15" s="86">
        <v>53.41</v>
      </c>
      <c r="J15" s="86">
        <v>56.83</v>
      </c>
      <c r="K15" s="86">
        <v>56.32</v>
      </c>
      <c r="L15" s="86">
        <v>51.45</v>
      </c>
      <c r="M15" s="86">
        <v>52.73</v>
      </c>
      <c r="N15" s="86">
        <v>46.66</v>
      </c>
      <c r="O15" s="88">
        <v>56.57</v>
      </c>
      <c r="P15" s="88">
        <v>51.1</v>
      </c>
      <c r="Q15" s="88">
        <v>55.8</v>
      </c>
      <c r="R15" s="88">
        <v>48.97</v>
      </c>
      <c r="S15" s="88">
        <v>58.28</v>
      </c>
      <c r="T15" s="88">
        <v>47.43</v>
      </c>
      <c r="U15" s="88">
        <v>52.04</v>
      </c>
      <c r="V15" s="88">
        <v>67.849999999999994</v>
      </c>
      <c r="W15" s="61">
        <v>40.76</v>
      </c>
      <c r="X15" s="61">
        <v>52.73</v>
      </c>
      <c r="Y15" s="101">
        <v>56.43</v>
      </c>
      <c r="Z15" s="60">
        <v>65.89467005076142</v>
      </c>
      <c r="AA15" s="60">
        <v>44.368654822335024</v>
      </c>
      <c r="AB15" s="60">
        <v>47.219043259327073</v>
      </c>
      <c r="AC15" s="60">
        <v>28.610666056305789</v>
      </c>
      <c r="AD15" s="92">
        <v>17.073170731707318</v>
      </c>
      <c r="AE15" s="92">
        <v>47.317298797409805</v>
      </c>
    </row>
    <row r="16" spans="1:31" ht="16.5" customHeight="1" thickBot="1" x14ac:dyDescent="0.35">
      <c r="A16" s="51" t="s">
        <v>85</v>
      </c>
      <c r="B16" s="84">
        <v>84.9</v>
      </c>
      <c r="C16" s="84">
        <v>81.63</v>
      </c>
      <c r="D16" s="84">
        <v>83.27</v>
      </c>
      <c r="E16" s="126">
        <v>106.12</v>
      </c>
      <c r="F16" s="68">
        <f t="shared" si="0"/>
        <v>25</v>
      </c>
      <c r="G16" s="68" t="s">
        <v>131</v>
      </c>
      <c r="H16" s="107">
        <v>0</v>
      </c>
      <c r="I16" s="87">
        <v>78.37</v>
      </c>
      <c r="J16" s="87">
        <v>84.9</v>
      </c>
      <c r="K16" s="87">
        <v>81.63</v>
      </c>
      <c r="L16" s="87">
        <v>83.27</v>
      </c>
      <c r="M16" s="87">
        <v>83.27</v>
      </c>
      <c r="N16" s="87">
        <v>68.569999999999993</v>
      </c>
      <c r="O16" s="90">
        <v>80</v>
      </c>
      <c r="P16" s="90">
        <v>101.22</v>
      </c>
      <c r="Q16" s="90">
        <v>106.12</v>
      </c>
      <c r="R16" s="90">
        <v>80</v>
      </c>
      <c r="S16" s="90">
        <v>106.12</v>
      </c>
      <c r="T16" s="90">
        <v>86.53</v>
      </c>
      <c r="U16" s="90">
        <v>81.63</v>
      </c>
      <c r="V16" s="90">
        <v>130.61000000000001</v>
      </c>
      <c r="W16" s="63">
        <v>84.24</v>
      </c>
      <c r="X16" s="63">
        <v>124.14</v>
      </c>
      <c r="Y16" s="108">
        <v>34.590000000000003</v>
      </c>
      <c r="Z16" s="64">
        <v>91.959798994974875</v>
      </c>
      <c r="AA16" s="64">
        <v>73.115577889447238</v>
      </c>
      <c r="AB16" s="64">
        <v>72.53086419753086</v>
      </c>
      <c r="AC16" s="64">
        <v>55.246913580246911</v>
      </c>
      <c r="AD16" s="93">
        <v>18.75</v>
      </c>
      <c r="AE16" s="93">
        <v>96.598639455782305</v>
      </c>
    </row>
    <row r="17" spans="1:31" ht="19.5" customHeight="1" thickBot="1" x14ac:dyDescent="0.35">
      <c r="A17" s="69" t="s">
        <v>86</v>
      </c>
      <c r="B17" s="135">
        <f>J17</f>
        <v>70.3</v>
      </c>
      <c r="C17" s="89">
        <f>K17</f>
        <v>66.14</v>
      </c>
      <c r="D17" s="135">
        <f>L17</f>
        <v>63.6</v>
      </c>
      <c r="E17" s="89">
        <f>S17</f>
        <v>69.489999999999995</v>
      </c>
      <c r="F17" s="70">
        <f t="shared" ref="F17" si="1">(COUNTIFS(B17:E17,"&gt;=95")/4*100)</f>
        <v>0</v>
      </c>
      <c r="G17" s="70"/>
      <c r="H17" s="96">
        <v>38.26</v>
      </c>
      <c r="I17" s="96">
        <v>63.6</v>
      </c>
      <c r="J17" s="96">
        <v>70.3</v>
      </c>
      <c r="K17" s="96">
        <v>66.14</v>
      </c>
      <c r="L17" s="96">
        <v>63.6</v>
      </c>
      <c r="M17" s="96">
        <v>63.54</v>
      </c>
      <c r="N17" s="96">
        <v>55.7</v>
      </c>
      <c r="O17" s="79">
        <v>63.26</v>
      </c>
      <c r="P17" s="79">
        <v>61.28</v>
      </c>
      <c r="Q17" s="79">
        <v>66.86</v>
      </c>
      <c r="R17" s="79">
        <v>58.77</v>
      </c>
      <c r="S17" s="79">
        <v>69.489999999999995</v>
      </c>
      <c r="T17" s="79">
        <v>56.73</v>
      </c>
      <c r="U17" s="79">
        <v>57.01</v>
      </c>
      <c r="V17" s="79">
        <v>86.7</v>
      </c>
      <c r="W17" s="98">
        <v>52.59</v>
      </c>
      <c r="X17" s="98">
        <v>76.37</v>
      </c>
      <c r="Y17" s="98">
        <v>30.63</v>
      </c>
      <c r="Z17" s="78">
        <v>72.283141243992347</v>
      </c>
      <c r="AA17" s="78">
        <v>51.369511455368389</v>
      </c>
      <c r="AB17" s="78">
        <v>51.468844684494798</v>
      </c>
      <c r="AC17" s="78">
        <v>33.17086022921881</v>
      </c>
      <c r="AD17" s="100">
        <v>13.884342607746863</v>
      </c>
      <c r="AE17" s="100">
        <v>54.981253347616502</v>
      </c>
    </row>
    <row r="18" spans="1:31" ht="15.75" x14ac:dyDescent="0.3">
      <c r="A18" s="21"/>
      <c r="B18" s="10"/>
      <c r="C18" s="10"/>
      <c r="D18" s="10"/>
      <c r="E18" s="10"/>
      <c r="F18" s="11"/>
      <c r="G18" s="27"/>
      <c r="H18" s="12"/>
      <c r="I18" s="12"/>
      <c r="J18" s="12"/>
      <c r="K18" s="12"/>
      <c r="L18" s="12"/>
      <c r="M18" s="12"/>
      <c r="N18" s="12"/>
      <c r="O18" s="13"/>
      <c r="P18" s="13"/>
      <c r="Q18" s="13"/>
      <c r="R18" s="13"/>
      <c r="S18" s="13"/>
      <c r="T18" s="13"/>
      <c r="U18" s="13"/>
      <c r="V18" s="13"/>
      <c r="W18" s="14"/>
      <c r="X18" s="14"/>
      <c r="Y18" s="14"/>
      <c r="Z18" s="14"/>
      <c r="AA18" s="14"/>
      <c r="AB18" s="14"/>
      <c r="AC18" s="14"/>
      <c r="AD18" s="15"/>
      <c r="AE18" s="15"/>
    </row>
    <row r="19" spans="1:31" ht="15.75" customHeight="1" x14ac:dyDescent="0.25">
      <c r="A19" s="16" t="s">
        <v>130</v>
      </c>
      <c r="B19" s="30"/>
      <c r="C19" s="30"/>
      <c r="G19" s="1"/>
      <c r="H19" s="136"/>
    </row>
    <row r="20" spans="1:31" ht="15.75" customHeight="1" x14ac:dyDescent="0.25">
      <c r="A20" s="43" t="s">
        <v>142</v>
      </c>
      <c r="B20" s="30"/>
      <c r="C20" s="30"/>
      <c r="G20" s="1"/>
      <c r="H20" s="136"/>
    </row>
    <row r="21" spans="1:31" ht="15.75" customHeight="1" x14ac:dyDescent="0.3">
      <c r="A21" s="144" t="s">
        <v>143</v>
      </c>
      <c r="B21" s="144"/>
      <c r="C21" s="144"/>
      <c r="D21" s="20"/>
      <c r="G21" s="1"/>
      <c r="H21" s="136"/>
    </row>
    <row r="22" spans="1:31" ht="15.75" customHeight="1" x14ac:dyDescent="0.3">
      <c r="A22" s="18"/>
      <c r="G22" s="1"/>
      <c r="H22" s="136"/>
    </row>
    <row r="23" spans="1:31" ht="15.75" customHeight="1" x14ac:dyDescent="0.35">
      <c r="A23" s="42"/>
      <c r="B23" s="40"/>
      <c r="C23" s="40"/>
      <c r="D23" s="40"/>
      <c r="E23" s="40"/>
      <c r="F23" s="40"/>
      <c r="G23" s="1"/>
      <c r="H23" s="136"/>
      <c r="I23" s="40"/>
      <c r="J23" s="40"/>
      <c r="K23" s="40"/>
      <c r="L23" s="40"/>
      <c r="M23" s="40"/>
      <c r="N23" s="40"/>
      <c r="O23" s="40"/>
    </row>
    <row r="24" spans="1:31" ht="15.75" customHeight="1" x14ac:dyDescent="0.25">
      <c r="A24" s="41"/>
      <c r="B24" s="41"/>
      <c r="C24" s="41"/>
      <c r="D24" s="41"/>
      <c r="E24" s="41"/>
      <c r="F24" s="41"/>
      <c r="G24" s="1"/>
      <c r="H24" s="136"/>
      <c r="I24" s="41"/>
      <c r="J24" s="41"/>
      <c r="K24" s="41"/>
      <c r="L24" s="41"/>
      <c r="M24" s="41"/>
      <c r="N24" s="41"/>
      <c r="O24" s="40"/>
    </row>
    <row r="25" spans="1:31" ht="15.75" customHeight="1" x14ac:dyDescent="0.25">
      <c r="A25" s="41"/>
      <c r="B25" s="40"/>
      <c r="C25" s="40"/>
      <c r="D25" s="40"/>
      <c r="E25" s="40"/>
      <c r="F25" s="40"/>
      <c r="G25" s="1"/>
      <c r="H25" s="136"/>
      <c r="I25" s="40"/>
      <c r="J25" s="40"/>
      <c r="K25" s="40"/>
      <c r="L25" s="40"/>
      <c r="M25" s="40"/>
      <c r="N25" s="40"/>
      <c r="O25" s="40"/>
    </row>
    <row r="26" spans="1:31" ht="15.75" customHeight="1" x14ac:dyDescent="0.25">
      <c r="A26" s="41"/>
      <c r="B26" s="40"/>
      <c r="C26" s="40"/>
      <c r="D26" s="40"/>
      <c r="E26" s="40"/>
      <c r="F26" s="40"/>
      <c r="G26" s="1"/>
      <c r="H26" s="136"/>
      <c r="I26" s="40"/>
      <c r="J26" s="40"/>
      <c r="K26" s="40"/>
      <c r="L26" s="40"/>
      <c r="M26" s="40"/>
      <c r="N26" s="40"/>
      <c r="O26" s="40"/>
    </row>
    <row r="27" spans="1:31" ht="15.75" customHeight="1" x14ac:dyDescent="0.25">
      <c r="A27" s="74"/>
      <c r="G27" s="1"/>
      <c r="H27" s="136"/>
    </row>
    <row r="28" spans="1:31" ht="15.75" customHeight="1" x14ac:dyDescent="0.25">
      <c r="G28" s="1"/>
      <c r="H28" s="136"/>
    </row>
    <row r="29" spans="1:31" ht="15.75" customHeight="1" x14ac:dyDescent="0.25">
      <c r="G29" s="1"/>
      <c r="H29" s="136"/>
    </row>
    <row r="30" spans="1:31" ht="15.75" customHeight="1" x14ac:dyDescent="0.25">
      <c r="G30" s="1"/>
      <c r="H30" s="136"/>
    </row>
    <row r="31" spans="1:31" ht="15.75" customHeight="1" x14ac:dyDescent="0.25">
      <c r="G31" s="1"/>
      <c r="H31" s="136"/>
    </row>
    <row r="32" spans="1:31" x14ac:dyDescent="0.25">
      <c r="G32" s="1"/>
      <c r="H32" s="136"/>
    </row>
    <row r="33" spans="7:8" x14ac:dyDescent="0.25">
      <c r="G33" s="1"/>
      <c r="H33" s="136"/>
    </row>
    <row r="34" spans="7:8" x14ac:dyDescent="0.25">
      <c r="G34" s="1"/>
      <c r="H34" s="136"/>
    </row>
    <row r="35" spans="7:8" x14ac:dyDescent="0.25">
      <c r="G35" s="1"/>
      <c r="H35" s="136"/>
    </row>
    <row r="36" spans="7:8" x14ac:dyDescent="0.25">
      <c r="G36" s="1"/>
      <c r="H36" s="136"/>
    </row>
  </sheetData>
  <mergeCells count="7">
    <mergeCell ref="W1:AE1"/>
    <mergeCell ref="G1:G2"/>
    <mergeCell ref="A21:C21"/>
    <mergeCell ref="A1:A2"/>
    <mergeCell ref="B1:F1"/>
    <mergeCell ref="H1:N1"/>
    <mergeCell ref="O1:V1"/>
  </mergeCells>
  <hyperlinks>
    <hyperlink ref="A19" r:id="rId1" display="Fonte: Programa Nacional de Imunizações" xr:uid="{00000000-0004-0000-0300-000000000000}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48"/>
  <sheetViews>
    <sheetView showGridLines="0" zoomScale="94" zoomScaleNormal="94" workbookViewId="0">
      <pane xSplit="1" topLeftCell="B1" activePane="topRight" state="frozen"/>
      <selection pane="topRight" activeCell="A35" sqref="A35:M39"/>
    </sheetView>
  </sheetViews>
  <sheetFormatPr defaultColWidth="14.42578125" defaultRowHeight="15" x14ac:dyDescent="0.25"/>
  <cols>
    <col min="1" max="1" width="25.5703125" style="3" customWidth="1"/>
    <col min="2" max="2" width="8.7109375" style="3" customWidth="1"/>
    <col min="3" max="3" width="14.140625" style="3" customWidth="1"/>
    <col min="4" max="4" width="12.42578125" style="3" customWidth="1"/>
    <col min="5" max="5" width="10.28515625" style="3" customWidth="1"/>
    <col min="6" max="6" width="21.42578125" style="3" customWidth="1"/>
    <col min="7" max="7" width="21.42578125" style="28" customWidth="1"/>
    <col min="8" max="8" width="8.7109375" style="3" customWidth="1"/>
    <col min="9" max="9" width="12.140625" style="3" customWidth="1"/>
    <col min="10" max="10" width="8.7109375" style="3" customWidth="1"/>
    <col min="11" max="11" width="14.42578125" style="3" customWidth="1"/>
    <col min="12" max="12" width="14.28515625" style="3" customWidth="1"/>
    <col min="13" max="13" width="14.5703125" style="3" customWidth="1"/>
    <col min="14" max="14" width="12.140625" style="3" customWidth="1"/>
    <col min="15" max="15" width="11.5703125" style="3" customWidth="1"/>
    <col min="16" max="16" width="14.140625" style="3" customWidth="1"/>
    <col min="17" max="17" width="14.5703125" style="3" customWidth="1"/>
    <col min="18" max="18" width="11.85546875" style="3" customWidth="1"/>
    <col min="19" max="20" width="8.7109375" style="3" customWidth="1"/>
    <col min="21" max="21" width="10.28515625" style="3" customWidth="1"/>
    <col min="22" max="22" width="13.140625" style="3" customWidth="1"/>
    <col min="23" max="23" width="11.85546875" style="3" customWidth="1"/>
    <col min="24" max="24" width="12.85546875" style="3" customWidth="1"/>
    <col min="25" max="25" width="10.28515625" style="3" customWidth="1"/>
    <col min="26" max="26" width="13.85546875" style="3" customWidth="1"/>
    <col min="27" max="27" width="15.28515625" style="3" customWidth="1"/>
    <col min="28" max="28" width="13.85546875" style="3" customWidth="1"/>
    <col min="29" max="29" width="14.7109375" style="3" customWidth="1"/>
    <col min="30" max="30" width="13.28515625" style="3" customWidth="1"/>
    <col min="31" max="31" width="13.5703125" style="3" customWidth="1"/>
    <col min="32" max="16384" width="14.42578125" style="3"/>
  </cols>
  <sheetData>
    <row r="1" spans="1:31" ht="28.5" customHeight="1" x14ac:dyDescent="0.25">
      <c r="A1" s="146" t="s">
        <v>0</v>
      </c>
      <c r="B1" s="148" t="s">
        <v>45</v>
      </c>
      <c r="C1" s="149"/>
      <c r="D1" s="149"/>
      <c r="E1" s="149"/>
      <c r="F1" s="149"/>
      <c r="G1" s="153" t="s">
        <v>145</v>
      </c>
      <c r="H1" s="150" t="s">
        <v>87</v>
      </c>
      <c r="I1" s="149"/>
      <c r="J1" s="149"/>
      <c r="K1" s="149"/>
      <c r="L1" s="149"/>
      <c r="M1" s="149"/>
      <c r="N1" s="149"/>
      <c r="O1" s="151" t="s">
        <v>47</v>
      </c>
      <c r="P1" s="149"/>
      <c r="Q1" s="149"/>
      <c r="R1" s="149"/>
      <c r="S1" s="149"/>
      <c r="T1" s="149"/>
      <c r="U1" s="149"/>
      <c r="V1" s="149"/>
      <c r="W1" s="156" t="s">
        <v>48</v>
      </c>
      <c r="X1" s="156"/>
      <c r="Y1" s="156"/>
      <c r="Z1" s="156"/>
      <c r="AA1" s="156"/>
      <c r="AB1" s="156"/>
      <c r="AC1" s="156"/>
      <c r="AD1" s="156"/>
      <c r="AE1" s="156"/>
    </row>
    <row r="2" spans="1:31" ht="60" x14ac:dyDescent="0.25">
      <c r="A2" s="155"/>
      <c r="B2" s="46" t="s">
        <v>2</v>
      </c>
      <c r="C2" s="46" t="s">
        <v>49</v>
      </c>
      <c r="D2" s="46" t="s">
        <v>50</v>
      </c>
      <c r="E2" s="46" t="s">
        <v>51</v>
      </c>
      <c r="F2" s="46" t="s">
        <v>52</v>
      </c>
      <c r="G2" s="154"/>
      <c r="H2" s="47" t="s">
        <v>4</v>
      </c>
      <c r="I2" s="47" t="s">
        <v>1</v>
      </c>
      <c r="J2" s="47" t="s">
        <v>2</v>
      </c>
      <c r="K2" s="47" t="s">
        <v>49</v>
      </c>
      <c r="L2" s="47" t="s">
        <v>50</v>
      </c>
      <c r="M2" s="47" t="s">
        <v>53</v>
      </c>
      <c r="N2" s="47" t="s">
        <v>5</v>
      </c>
      <c r="O2" s="48" t="s">
        <v>6</v>
      </c>
      <c r="P2" s="48" t="s">
        <v>54</v>
      </c>
      <c r="Q2" s="48" t="s">
        <v>55</v>
      </c>
      <c r="R2" s="48" t="s">
        <v>56</v>
      </c>
      <c r="S2" s="48" t="s">
        <v>3</v>
      </c>
      <c r="T2" s="48" t="s">
        <v>57</v>
      </c>
      <c r="U2" s="48" t="s">
        <v>58</v>
      </c>
      <c r="V2" s="48" t="s">
        <v>59</v>
      </c>
      <c r="W2" s="59" t="s">
        <v>60</v>
      </c>
      <c r="X2" s="59" t="s">
        <v>71</v>
      </c>
      <c r="Y2" s="59" t="s">
        <v>62</v>
      </c>
      <c r="Z2" s="59" t="s">
        <v>63</v>
      </c>
      <c r="AA2" s="59" t="s">
        <v>64</v>
      </c>
      <c r="AB2" s="59" t="s">
        <v>65</v>
      </c>
      <c r="AC2" s="59" t="s">
        <v>66</v>
      </c>
      <c r="AD2" s="59" t="s">
        <v>67</v>
      </c>
      <c r="AE2" s="59" t="s">
        <v>68</v>
      </c>
    </row>
    <row r="3" spans="1:31" s="2" customFormat="1" ht="15.75" x14ac:dyDescent="0.3">
      <c r="A3" s="49" t="s">
        <v>88</v>
      </c>
      <c r="B3" s="83">
        <v>101.9</v>
      </c>
      <c r="C3" s="83">
        <v>97.52</v>
      </c>
      <c r="D3" s="83">
        <v>83.97</v>
      </c>
      <c r="E3" s="94">
        <v>101.9</v>
      </c>
      <c r="F3" s="58">
        <f>(COUNTIFS(B3:E3,"&gt;=95")/4*100)</f>
        <v>75</v>
      </c>
      <c r="G3" s="58" t="s">
        <v>118</v>
      </c>
      <c r="H3" s="86">
        <v>106.27</v>
      </c>
      <c r="I3" s="86">
        <v>94.46</v>
      </c>
      <c r="J3" s="86">
        <v>101.9</v>
      </c>
      <c r="K3" s="86">
        <v>97.52</v>
      </c>
      <c r="L3" s="86">
        <v>83.97</v>
      </c>
      <c r="M3" s="86">
        <v>94.02</v>
      </c>
      <c r="N3" s="86">
        <v>87.46</v>
      </c>
      <c r="O3" s="121">
        <v>83.09</v>
      </c>
      <c r="P3" s="121">
        <v>95.77</v>
      </c>
      <c r="Q3" s="121">
        <v>96.65</v>
      </c>
      <c r="R3" s="121">
        <v>84.84</v>
      </c>
      <c r="S3" s="121">
        <v>101.9</v>
      </c>
      <c r="T3" s="121">
        <v>76.97</v>
      </c>
      <c r="U3" s="121">
        <v>84.4</v>
      </c>
      <c r="V3" s="121">
        <v>137.76</v>
      </c>
      <c r="W3" s="61">
        <v>91.46</v>
      </c>
      <c r="X3" s="61">
        <v>133.43</v>
      </c>
      <c r="Y3" s="61">
        <v>74.64</v>
      </c>
      <c r="Z3" s="65">
        <v>63.429752066115711</v>
      </c>
      <c r="AA3" s="65">
        <v>48.278236914600555</v>
      </c>
      <c r="AB3" s="65">
        <v>53.846153846153847</v>
      </c>
      <c r="AC3" s="65">
        <v>40.339892665474061</v>
      </c>
      <c r="AD3" s="123">
        <v>21.568627450980394</v>
      </c>
      <c r="AE3" s="123">
        <v>59.125475285171106</v>
      </c>
    </row>
    <row r="4" spans="1:31" s="2" customFormat="1" ht="15.75" x14ac:dyDescent="0.3">
      <c r="A4" s="49" t="s">
        <v>89</v>
      </c>
      <c r="B4" s="83">
        <v>64.599999999999994</v>
      </c>
      <c r="C4" s="83">
        <v>50.93</v>
      </c>
      <c r="D4" s="83">
        <v>55.9</v>
      </c>
      <c r="E4" s="94">
        <v>68.319999999999993</v>
      </c>
      <c r="F4" s="58">
        <f>(COUNTIFS(B4:E4,"&gt;=95")/4*100)</f>
        <v>0</v>
      </c>
      <c r="G4" s="58" t="s">
        <v>117</v>
      </c>
      <c r="H4" s="86">
        <v>14.91</v>
      </c>
      <c r="I4" s="86">
        <v>57.14</v>
      </c>
      <c r="J4" s="86">
        <v>64.599999999999994</v>
      </c>
      <c r="K4" s="86">
        <v>50.93</v>
      </c>
      <c r="L4" s="86">
        <v>55.9</v>
      </c>
      <c r="M4" s="86">
        <v>47.2</v>
      </c>
      <c r="N4" s="86">
        <v>47.2</v>
      </c>
      <c r="O4" s="121">
        <v>63.35</v>
      </c>
      <c r="P4" s="121">
        <v>53.42</v>
      </c>
      <c r="Q4" s="121">
        <v>55.9</v>
      </c>
      <c r="R4" s="121">
        <v>44.72</v>
      </c>
      <c r="S4" s="121">
        <v>68.319999999999993</v>
      </c>
      <c r="T4" s="121">
        <v>50.93</v>
      </c>
      <c r="U4" s="121">
        <v>58.39</v>
      </c>
      <c r="V4" s="121">
        <v>78.260000000000005</v>
      </c>
      <c r="W4" s="61">
        <v>26.6</v>
      </c>
      <c r="X4" s="61">
        <v>38.42</v>
      </c>
      <c r="Y4" s="61">
        <v>5.49</v>
      </c>
      <c r="Z4" s="65">
        <v>78.583196046128506</v>
      </c>
      <c r="AA4" s="65">
        <v>55.683690280065903</v>
      </c>
      <c r="AB4" s="65">
        <v>72.75</v>
      </c>
      <c r="AC4" s="65">
        <v>57.999999999999993</v>
      </c>
      <c r="AD4" s="65">
        <v>9.6446700507614214</v>
      </c>
      <c r="AE4" s="65">
        <v>69.651741293532339</v>
      </c>
    </row>
    <row r="5" spans="1:31" s="2" customFormat="1" ht="15.75" x14ac:dyDescent="0.3">
      <c r="A5" s="49" t="s">
        <v>90</v>
      </c>
      <c r="B5" s="83">
        <v>97.4</v>
      </c>
      <c r="C5" s="83">
        <v>118.34</v>
      </c>
      <c r="D5" s="83">
        <v>93.02</v>
      </c>
      <c r="E5" s="94">
        <v>115.42</v>
      </c>
      <c r="F5" s="58">
        <f t="shared" ref="F5:F29" si="0">(COUNTIFS(B5:E5,"&gt;=95")/4*100)</f>
        <v>75</v>
      </c>
      <c r="G5" s="58" t="s">
        <v>118</v>
      </c>
      <c r="H5" s="86">
        <v>122.73</v>
      </c>
      <c r="I5" s="86">
        <v>114.45</v>
      </c>
      <c r="J5" s="86">
        <v>97.4</v>
      </c>
      <c r="K5" s="86">
        <v>118.34</v>
      </c>
      <c r="L5" s="86">
        <v>93.02</v>
      </c>
      <c r="M5" s="86">
        <v>101.79</v>
      </c>
      <c r="N5" s="86">
        <v>84.25</v>
      </c>
      <c r="O5" s="121">
        <v>110.55</v>
      </c>
      <c r="P5" s="121">
        <v>109.09</v>
      </c>
      <c r="Q5" s="121">
        <v>106.66</v>
      </c>
      <c r="R5" s="121">
        <v>95.45</v>
      </c>
      <c r="S5" s="121">
        <v>115.42</v>
      </c>
      <c r="T5" s="121">
        <v>97.89</v>
      </c>
      <c r="U5" s="121">
        <v>102.76</v>
      </c>
      <c r="V5" s="121">
        <v>131.49</v>
      </c>
      <c r="W5" s="61">
        <v>95.45</v>
      </c>
      <c r="X5" s="61">
        <v>132.94999999999999</v>
      </c>
      <c r="Y5" s="61">
        <v>71.14</v>
      </c>
      <c r="Z5" s="65">
        <v>94.269102990033232</v>
      </c>
      <c r="AA5" s="65">
        <v>65.033222591362133</v>
      </c>
      <c r="AB5" s="65">
        <v>83.294117647058812</v>
      </c>
      <c r="AC5" s="65">
        <v>61.176470588235297</v>
      </c>
      <c r="AD5" s="124">
        <v>17.548076923076923</v>
      </c>
      <c r="AE5" s="124">
        <v>90.736342042755354</v>
      </c>
    </row>
    <row r="6" spans="1:31" s="2" customFormat="1" ht="15.75" x14ac:dyDescent="0.3">
      <c r="A6" s="49" t="s">
        <v>91</v>
      </c>
      <c r="B6" s="83">
        <v>53.46</v>
      </c>
      <c r="C6" s="83">
        <v>66.36</v>
      </c>
      <c r="D6" s="83">
        <v>75.58</v>
      </c>
      <c r="E6" s="94">
        <v>68.2</v>
      </c>
      <c r="F6" s="58">
        <f t="shared" si="0"/>
        <v>0</v>
      </c>
      <c r="G6" s="58" t="s">
        <v>117</v>
      </c>
      <c r="H6" s="86">
        <v>71.89</v>
      </c>
      <c r="I6" s="86">
        <v>64.52</v>
      </c>
      <c r="J6" s="86">
        <v>53.46</v>
      </c>
      <c r="K6" s="86">
        <v>66.36</v>
      </c>
      <c r="L6" s="86">
        <v>75.58</v>
      </c>
      <c r="M6" s="86">
        <v>60.83</v>
      </c>
      <c r="N6" s="86">
        <v>46.08</v>
      </c>
      <c r="O6" s="121">
        <v>51.61</v>
      </c>
      <c r="P6" s="121">
        <v>64.52</v>
      </c>
      <c r="Q6" s="121">
        <v>64.52</v>
      </c>
      <c r="R6" s="121">
        <v>38.71</v>
      </c>
      <c r="S6" s="121">
        <v>68.2</v>
      </c>
      <c r="T6" s="121">
        <v>47.93</v>
      </c>
      <c r="U6" s="121">
        <v>47.93</v>
      </c>
      <c r="V6" s="121">
        <v>99.54</v>
      </c>
      <c r="W6" s="61">
        <v>53.57</v>
      </c>
      <c r="X6" s="61">
        <v>85.71</v>
      </c>
      <c r="Y6" s="61">
        <v>29.44</v>
      </c>
      <c r="Z6" s="65">
        <v>77.534246575342465</v>
      </c>
      <c r="AA6" s="65">
        <v>58.356164383561648</v>
      </c>
      <c r="AB6" s="65">
        <v>53.149606299212607</v>
      </c>
      <c r="AC6" s="65">
        <v>34.387351778656125</v>
      </c>
      <c r="AD6" s="65">
        <v>5.7377049180327866</v>
      </c>
      <c r="AE6" s="65">
        <v>65.873015873015873</v>
      </c>
    </row>
    <row r="7" spans="1:31" s="2" customFormat="1" ht="15.75" x14ac:dyDescent="0.3">
      <c r="A7" s="49" t="s">
        <v>92</v>
      </c>
      <c r="B7" s="83">
        <v>113.88</v>
      </c>
      <c r="C7" s="83">
        <v>67.349999999999994</v>
      </c>
      <c r="D7" s="83">
        <v>86.94</v>
      </c>
      <c r="E7" s="94">
        <v>96.73</v>
      </c>
      <c r="F7" s="58">
        <f t="shared" si="0"/>
        <v>50</v>
      </c>
      <c r="G7" s="58" t="s">
        <v>123</v>
      </c>
      <c r="H7" s="86">
        <v>6.12</v>
      </c>
      <c r="I7" s="86">
        <v>61.22</v>
      </c>
      <c r="J7" s="86">
        <v>113.88</v>
      </c>
      <c r="K7" s="86">
        <v>67.349999999999994</v>
      </c>
      <c r="L7" s="86">
        <v>86.94</v>
      </c>
      <c r="M7" s="86">
        <v>85.71</v>
      </c>
      <c r="N7" s="86">
        <v>96.73</v>
      </c>
      <c r="O7" s="121">
        <v>80.819999999999993</v>
      </c>
      <c r="P7" s="121">
        <v>88.16</v>
      </c>
      <c r="Q7" s="121">
        <v>93.06</v>
      </c>
      <c r="R7" s="121">
        <v>78.37</v>
      </c>
      <c r="S7" s="121">
        <v>96.73</v>
      </c>
      <c r="T7" s="121">
        <v>74.69</v>
      </c>
      <c r="U7" s="121">
        <v>91.84</v>
      </c>
      <c r="V7" s="121">
        <v>107.76</v>
      </c>
      <c r="W7" s="61">
        <v>52.92</v>
      </c>
      <c r="X7" s="61">
        <v>108.15</v>
      </c>
      <c r="Y7" s="110">
        <v>0</v>
      </c>
      <c r="Z7" s="65">
        <v>86.083499005964214</v>
      </c>
      <c r="AA7" s="65">
        <v>65.208747514910542</v>
      </c>
      <c r="AB7" s="65">
        <v>85.843373493975903</v>
      </c>
      <c r="AC7" s="65">
        <v>61.746987951807228</v>
      </c>
      <c r="AD7" s="65">
        <v>6.666666666666667</v>
      </c>
      <c r="AE7" s="65">
        <v>103.6144578313253</v>
      </c>
    </row>
    <row r="8" spans="1:31" s="2" customFormat="1" ht="15.75" x14ac:dyDescent="0.3">
      <c r="A8" s="49" t="s">
        <v>93</v>
      </c>
      <c r="B8" s="83">
        <v>51.06</v>
      </c>
      <c r="C8" s="83">
        <v>94.83</v>
      </c>
      <c r="D8" s="83">
        <v>71.12</v>
      </c>
      <c r="E8" s="94">
        <v>122.19</v>
      </c>
      <c r="F8" s="58">
        <f t="shared" si="0"/>
        <v>25</v>
      </c>
      <c r="G8" s="58" t="s">
        <v>131</v>
      </c>
      <c r="H8" s="86">
        <v>140.43</v>
      </c>
      <c r="I8" s="86">
        <v>93.01</v>
      </c>
      <c r="J8" s="86">
        <v>51.06</v>
      </c>
      <c r="K8" s="86">
        <v>94.83</v>
      </c>
      <c r="L8" s="86">
        <v>71.12</v>
      </c>
      <c r="M8" s="86">
        <v>83.89</v>
      </c>
      <c r="N8" s="86">
        <v>67.48</v>
      </c>
      <c r="O8" s="121">
        <v>116.72</v>
      </c>
      <c r="P8" s="121">
        <v>111.25</v>
      </c>
      <c r="Q8" s="121">
        <v>111.25</v>
      </c>
      <c r="R8" s="121">
        <v>87.54</v>
      </c>
      <c r="S8" s="121">
        <v>122.19</v>
      </c>
      <c r="T8" s="121">
        <v>103.95</v>
      </c>
      <c r="U8" s="121">
        <v>91.19</v>
      </c>
      <c r="V8" s="121">
        <v>111.25</v>
      </c>
      <c r="W8" s="61">
        <v>55.3</v>
      </c>
      <c r="X8" s="61">
        <v>82.95</v>
      </c>
      <c r="Y8" s="61">
        <v>47.29</v>
      </c>
      <c r="Z8" s="65">
        <v>47.032967032967029</v>
      </c>
      <c r="AA8" s="65">
        <v>35.824175824175825</v>
      </c>
      <c r="AB8" s="65">
        <v>31.045751633986928</v>
      </c>
      <c r="AC8" s="65">
        <v>17.647058823529413</v>
      </c>
      <c r="AD8" s="123">
        <v>11.612903225806452</v>
      </c>
      <c r="AE8" s="123">
        <v>36.30573248407643</v>
      </c>
    </row>
    <row r="9" spans="1:31" s="2" customFormat="1" ht="15.75" x14ac:dyDescent="0.3">
      <c r="A9" s="49" t="s">
        <v>94</v>
      </c>
      <c r="B9" s="83">
        <v>88.15</v>
      </c>
      <c r="C9" s="83">
        <v>75.959999999999994</v>
      </c>
      <c r="D9" s="83">
        <v>74.150000000000006</v>
      </c>
      <c r="E9" s="94">
        <v>84.03</v>
      </c>
      <c r="F9" s="58">
        <f t="shared" si="0"/>
        <v>0</v>
      </c>
      <c r="G9" s="58" t="s">
        <v>118</v>
      </c>
      <c r="H9" s="86">
        <v>90.9</v>
      </c>
      <c r="I9" s="86">
        <v>75.02</v>
      </c>
      <c r="J9" s="86">
        <v>88.15</v>
      </c>
      <c r="K9" s="86">
        <v>75.959999999999994</v>
      </c>
      <c r="L9" s="86">
        <v>74.150000000000006</v>
      </c>
      <c r="M9" s="86">
        <v>75.59</v>
      </c>
      <c r="N9" s="86">
        <v>56.27</v>
      </c>
      <c r="O9" s="121">
        <v>75.959999999999994</v>
      </c>
      <c r="P9" s="121">
        <v>75.84</v>
      </c>
      <c r="Q9" s="121">
        <v>75.59</v>
      </c>
      <c r="R9" s="121">
        <v>52.83</v>
      </c>
      <c r="S9" s="121">
        <v>84.03</v>
      </c>
      <c r="T9" s="121">
        <v>65.900000000000006</v>
      </c>
      <c r="U9" s="121">
        <v>73.77</v>
      </c>
      <c r="V9" s="121">
        <v>86.9</v>
      </c>
      <c r="W9" s="61">
        <v>51.43</v>
      </c>
      <c r="X9" s="61">
        <v>91.23</v>
      </c>
      <c r="Y9" s="61">
        <v>52.86</v>
      </c>
      <c r="Z9" s="65">
        <v>70.564989853679378</v>
      </c>
      <c r="AA9" s="65">
        <v>47.239132756595112</v>
      </c>
      <c r="AB9" s="65">
        <v>50.803212851405618</v>
      </c>
      <c r="AC9" s="65">
        <v>33.982082174853254</v>
      </c>
      <c r="AD9" s="123">
        <v>14.421855146124523</v>
      </c>
      <c r="AE9" s="123">
        <v>55.806751316196966</v>
      </c>
    </row>
    <row r="10" spans="1:31" s="2" customFormat="1" ht="15.75" x14ac:dyDescent="0.3">
      <c r="A10" s="49" t="s">
        <v>95</v>
      </c>
      <c r="B10" s="83">
        <v>100.45</v>
      </c>
      <c r="C10" s="83">
        <v>85.33</v>
      </c>
      <c r="D10" s="83">
        <v>84.16</v>
      </c>
      <c r="E10" s="94">
        <v>104.33</v>
      </c>
      <c r="F10" s="58">
        <f t="shared" si="0"/>
        <v>50</v>
      </c>
      <c r="G10" s="58" t="s">
        <v>118</v>
      </c>
      <c r="H10" s="86">
        <v>124.11</v>
      </c>
      <c r="I10" s="86">
        <v>88.04</v>
      </c>
      <c r="J10" s="86">
        <v>100.45</v>
      </c>
      <c r="K10" s="86">
        <v>85.33</v>
      </c>
      <c r="L10" s="86">
        <v>84.16</v>
      </c>
      <c r="M10" s="86">
        <v>84.94</v>
      </c>
      <c r="N10" s="86">
        <v>83</v>
      </c>
      <c r="O10" s="121">
        <v>106.27</v>
      </c>
      <c r="P10" s="121">
        <v>91.14</v>
      </c>
      <c r="Q10" s="121">
        <v>91.92</v>
      </c>
      <c r="R10" s="121">
        <v>102</v>
      </c>
      <c r="S10" s="121">
        <v>104.33</v>
      </c>
      <c r="T10" s="121">
        <v>96.96</v>
      </c>
      <c r="U10" s="121">
        <v>104.33</v>
      </c>
      <c r="V10" s="121">
        <v>132.63999999999999</v>
      </c>
      <c r="W10" s="61">
        <v>78.52</v>
      </c>
      <c r="X10" s="61">
        <v>120.04</v>
      </c>
      <c r="Y10" s="61">
        <v>83.53</v>
      </c>
      <c r="Z10" s="65">
        <v>81.887270424319198</v>
      </c>
      <c r="AA10" s="65">
        <v>55.351488283723867</v>
      </c>
      <c r="AB10" s="65">
        <v>59.118409680207428</v>
      </c>
      <c r="AC10" s="65">
        <v>42.437337942955921</v>
      </c>
      <c r="AD10" s="65">
        <v>10.054844606946983</v>
      </c>
      <c r="AE10" s="65">
        <v>77.619893428063946</v>
      </c>
    </row>
    <row r="11" spans="1:31" s="2" customFormat="1" ht="15.75" x14ac:dyDescent="0.3">
      <c r="A11" s="49" t="s">
        <v>96</v>
      </c>
      <c r="B11" s="83">
        <v>106.79</v>
      </c>
      <c r="C11" s="83">
        <v>92.74</v>
      </c>
      <c r="D11" s="83">
        <v>92.74</v>
      </c>
      <c r="E11" s="94">
        <v>84.31</v>
      </c>
      <c r="F11" s="58">
        <f t="shared" si="0"/>
        <v>25</v>
      </c>
      <c r="G11" s="58" t="s">
        <v>118</v>
      </c>
      <c r="H11" s="86">
        <v>101.17</v>
      </c>
      <c r="I11" s="86">
        <v>92.74</v>
      </c>
      <c r="J11" s="86">
        <v>106.79</v>
      </c>
      <c r="K11" s="86">
        <v>92.74</v>
      </c>
      <c r="L11" s="86">
        <v>92.74</v>
      </c>
      <c r="M11" s="86">
        <v>95.55</v>
      </c>
      <c r="N11" s="86">
        <v>67.45</v>
      </c>
      <c r="O11" s="121">
        <v>73.069999999999993</v>
      </c>
      <c r="P11" s="121">
        <v>70.260000000000005</v>
      </c>
      <c r="Q11" s="121">
        <v>70.260000000000005</v>
      </c>
      <c r="R11" s="121">
        <v>61.83</v>
      </c>
      <c r="S11" s="121">
        <v>84.31</v>
      </c>
      <c r="T11" s="121">
        <v>53.4</v>
      </c>
      <c r="U11" s="121">
        <v>64.64</v>
      </c>
      <c r="V11" s="121">
        <v>115.22</v>
      </c>
      <c r="W11" s="61">
        <v>52.17</v>
      </c>
      <c r="X11" s="61">
        <v>99.38</v>
      </c>
      <c r="Y11" s="61">
        <v>67.98</v>
      </c>
      <c r="Z11" s="65">
        <v>78.222222222222229</v>
      </c>
      <c r="AA11" s="65">
        <v>57.777777777777771</v>
      </c>
      <c r="AB11" s="65">
        <v>53.608247422680414</v>
      </c>
      <c r="AC11" s="65">
        <v>31.443298969072163</v>
      </c>
      <c r="AD11" s="65">
        <v>19.767441860465116</v>
      </c>
      <c r="AE11" s="65">
        <v>73.563218390804593</v>
      </c>
    </row>
    <row r="12" spans="1:31" s="2" customFormat="1" ht="15.75" x14ac:dyDescent="0.3">
      <c r="A12" s="49" t="s">
        <v>97</v>
      </c>
      <c r="B12" s="83">
        <v>98.63</v>
      </c>
      <c r="C12" s="83">
        <v>143.25</v>
      </c>
      <c r="D12" s="83">
        <v>159.69</v>
      </c>
      <c r="E12" s="94">
        <v>115.07</v>
      </c>
      <c r="F12" s="58">
        <f t="shared" si="0"/>
        <v>100</v>
      </c>
      <c r="G12" s="58" t="s">
        <v>117</v>
      </c>
      <c r="H12" s="86">
        <v>154.99</v>
      </c>
      <c r="I12" s="86">
        <v>133.86000000000001</v>
      </c>
      <c r="J12" s="86">
        <v>98.63</v>
      </c>
      <c r="K12" s="86">
        <v>143.25</v>
      </c>
      <c r="L12" s="86">
        <v>159.69</v>
      </c>
      <c r="M12" s="86">
        <v>171.43</v>
      </c>
      <c r="N12" s="86">
        <v>119.77</v>
      </c>
      <c r="O12" s="121">
        <v>138.55000000000001</v>
      </c>
      <c r="P12" s="121">
        <v>108.02</v>
      </c>
      <c r="Q12" s="121">
        <v>124.46</v>
      </c>
      <c r="R12" s="121">
        <v>131.51</v>
      </c>
      <c r="S12" s="121">
        <v>115.07</v>
      </c>
      <c r="T12" s="121">
        <v>133.86000000000001</v>
      </c>
      <c r="U12" s="121">
        <v>119.77</v>
      </c>
      <c r="V12" s="121">
        <v>192.56</v>
      </c>
      <c r="W12" s="61">
        <v>77.31</v>
      </c>
      <c r="X12" s="61">
        <v>119.33</v>
      </c>
      <c r="Y12" s="61">
        <v>144.63999999999999</v>
      </c>
      <c r="Z12" s="65">
        <v>71.428571428571431</v>
      </c>
      <c r="AA12" s="65">
        <v>58.017492711370267</v>
      </c>
      <c r="AB12" s="65">
        <v>68.220338983050837</v>
      </c>
      <c r="AC12" s="65">
        <v>45.762711864406782</v>
      </c>
      <c r="AD12" s="65">
        <v>20.689655172413794</v>
      </c>
      <c r="AE12" s="65">
        <v>65.517241379310349</v>
      </c>
    </row>
    <row r="13" spans="1:31" s="2" customFormat="1" ht="15.75" x14ac:dyDescent="0.3">
      <c r="A13" s="49" t="s">
        <v>98</v>
      </c>
      <c r="B13" s="83">
        <v>51.67</v>
      </c>
      <c r="C13" s="83">
        <v>52.47</v>
      </c>
      <c r="D13" s="83">
        <v>48.06</v>
      </c>
      <c r="E13" s="94">
        <v>55.27</v>
      </c>
      <c r="F13" s="58">
        <f t="shared" si="0"/>
        <v>0</v>
      </c>
      <c r="G13" s="58" t="s">
        <v>126</v>
      </c>
      <c r="H13" s="86">
        <v>71.7</v>
      </c>
      <c r="I13" s="86">
        <v>49.67</v>
      </c>
      <c r="J13" s="86">
        <v>51.67</v>
      </c>
      <c r="K13" s="86">
        <v>52.47</v>
      </c>
      <c r="L13" s="86">
        <v>48.06</v>
      </c>
      <c r="M13" s="86">
        <v>47.26</v>
      </c>
      <c r="N13" s="86">
        <v>42.06</v>
      </c>
      <c r="O13" s="121">
        <v>48.06</v>
      </c>
      <c r="P13" s="121">
        <v>52.87</v>
      </c>
      <c r="Q13" s="121">
        <v>52.47</v>
      </c>
      <c r="R13" s="121">
        <v>50.87</v>
      </c>
      <c r="S13" s="121">
        <v>55.27</v>
      </c>
      <c r="T13" s="121">
        <v>48.87</v>
      </c>
      <c r="U13" s="121">
        <v>50.87</v>
      </c>
      <c r="V13" s="121">
        <v>75.7</v>
      </c>
      <c r="W13" s="61">
        <v>37.29</v>
      </c>
      <c r="X13" s="61">
        <v>70.709999999999994</v>
      </c>
      <c r="Y13" s="61">
        <v>43.05</v>
      </c>
      <c r="Z13" s="65">
        <v>65.422535211267601</v>
      </c>
      <c r="AA13" s="65">
        <v>40.985915492957744</v>
      </c>
      <c r="AB13" s="65">
        <v>37.805983680870355</v>
      </c>
      <c r="AC13" s="65">
        <v>18.5856754306437</v>
      </c>
      <c r="AD13" s="123">
        <v>15.612648221343871</v>
      </c>
      <c r="AE13" s="123">
        <v>44.980694980694977</v>
      </c>
    </row>
    <row r="14" spans="1:31" s="2" customFormat="1" ht="15.75" x14ac:dyDescent="0.3">
      <c r="A14" s="49" t="s">
        <v>99</v>
      </c>
      <c r="B14" s="83">
        <v>61.3</v>
      </c>
      <c r="C14" s="83">
        <v>59.22</v>
      </c>
      <c r="D14" s="83">
        <v>50.91</v>
      </c>
      <c r="E14" s="94">
        <v>45.71</v>
      </c>
      <c r="F14" s="58">
        <f t="shared" si="0"/>
        <v>0</v>
      </c>
      <c r="G14" s="58" t="s">
        <v>117</v>
      </c>
      <c r="H14" s="86">
        <v>65.45</v>
      </c>
      <c r="I14" s="86">
        <v>59.22</v>
      </c>
      <c r="J14" s="86">
        <v>61.3</v>
      </c>
      <c r="K14" s="86">
        <v>59.22</v>
      </c>
      <c r="L14" s="86">
        <v>50.91</v>
      </c>
      <c r="M14" s="86">
        <v>52.99</v>
      </c>
      <c r="N14" s="86">
        <v>37.4</v>
      </c>
      <c r="O14" s="121">
        <v>46.75</v>
      </c>
      <c r="P14" s="121">
        <v>46.75</v>
      </c>
      <c r="Q14" s="121">
        <v>52.99</v>
      </c>
      <c r="R14" s="121">
        <v>46.75</v>
      </c>
      <c r="S14" s="121">
        <v>45.71</v>
      </c>
      <c r="T14" s="121">
        <v>36.36</v>
      </c>
      <c r="U14" s="121">
        <v>47.79</v>
      </c>
      <c r="V14" s="121">
        <v>80</v>
      </c>
      <c r="W14" s="61">
        <v>32.97</v>
      </c>
      <c r="X14" s="61">
        <v>64.84</v>
      </c>
      <c r="Y14" s="61">
        <v>52.38</v>
      </c>
      <c r="Z14" s="65">
        <v>76.620825147347745</v>
      </c>
      <c r="AA14" s="65">
        <v>66.797642436149303</v>
      </c>
      <c r="AB14" s="65">
        <v>65.816326530612244</v>
      </c>
      <c r="AC14" s="65">
        <v>46.938775510204081</v>
      </c>
      <c r="AD14" s="65">
        <v>21.081081081081081</v>
      </c>
      <c r="AE14" s="65">
        <v>58.064516129032263</v>
      </c>
    </row>
    <row r="15" spans="1:31" s="2" customFormat="1" ht="15.75" x14ac:dyDescent="0.3">
      <c r="A15" s="49" t="s">
        <v>100</v>
      </c>
      <c r="B15" s="83">
        <v>81.86</v>
      </c>
      <c r="C15" s="83">
        <v>78.97</v>
      </c>
      <c r="D15" s="83">
        <v>76.08</v>
      </c>
      <c r="E15" s="94">
        <v>79.94</v>
      </c>
      <c r="F15" s="58">
        <f t="shared" si="0"/>
        <v>0</v>
      </c>
      <c r="G15" s="58" t="s">
        <v>117</v>
      </c>
      <c r="H15" s="86">
        <v>72.23</v>
      </c>
      <c r="I15" s="86">
        <v>78.010000000000005</v>
      </c>
      <c r="J15" s="86">
        <v>81.86</v>
      </c>
      <c r="K15" s="86">
        <v>78.97</v>
      </c>
      <c r="L15" s="86">
        <v>76.08</v>
      </c>
      <c r="M15" s="86">
        <v>77.05</v>
      </c>
      <c r="N15" s="86">
        <v>78.97</v>
      </c>
      <c r="O15" s="121">
        <v>74.16</v>
      </c>
      <c r="P15" s="121">
        <v>78.010000000000005</v>
      </c>
      <c r="Q15" s="121">
        <v>77.05</v>
      </c>
      <c r="R15" s="121">
        <v>71.27</v>
      </c>
      <c r="S15" s="121">
        <v>79.94</v>
      </c>
      <c r="T15" s="121">
        <v>72.23</v>
      </c>
      <c r="U15" s="121">
        <v>76.08</v>
      </c>
      <c r="V15" s="121">
        <v>110.75</v>
      </c>
      <c r="W15" s="61">
        <v>82.54</v>
      </c>
      <c r="X15" s="61">
        <v>165.08</v>
      </c>
      <c r="Y15" s="61">
        <v>73.64</v>
      </c>
      <c r="Z15" s="65">
        <v>81.553398058252426</v>
      </c>
      <c r="AA15" s="65">
        <v>65.048543689320397</v>
      </c>
      <c r="AB15" s="65">
        <v>70.149253731343293</v>
      </c>
      <c r="AC15" s="65">
        <v>59.203980099502488</v>
      </c>
      <c r="AD15" s="123">
        <v>18.232044198895029</v>
      </c>
      <c r="AE15" s="123">
        <v>89.361702127659569</v>
      </c>
    </row>
    <row r="16" spans="1:31" s="2" customFormat="1" ht="15.75" x14ac:dyDescent="0.3">
      <c r="A16" s="49" t="s">
        <v>101</v>
      </c>
      <c r="B16" s="83">
        <v>31.35</v>
      </c>
      <c r="C16" s="83">
        <v>63.67</v>
      </c>
      <c r="D16" s="83">
        <v>63.67</v>
      </c>
      <c r="E16" s="94">
        <v>81.31</v>
      </c>
      <c r="F16" s="58">
        <f t="shared" si="0"/>
        <v>0</v>
      </c>
      <c r="G16" s="58" t="s">
        <v>117</v>
      </c>
      <c r="H16" s="86">
        <v>53.88</v>
      </c>
      <c r="I16" s="86">
        <v>62.69</v>
      </c>
      <c r="J16" s="86">
        <v>31.35</v>
      </c>
      <c r="K16" s="86">
        <v>63.67</v>
      </c>
      <c r="L16" s="86">
        <v>63.67</v>
      </c>
      <c r="M16" s="86">
        <v>73.47</v>
      </c>
      <c r="N16" s="86">
        <v>89.14</v>
      </c>
      <c r="O16" s="121">
        <v>65.63</v>
      </c>
      <c r="P16" s="121">
        <v>75.430000000000007</v>
      </c>
      <c r="Q16" s="121">
        <v>78.37</v>
      </c>
      <c r="R16" s="121">
        <v>63.67</v>
      </c>
      <c r="S16" s="121">
        <v>81.31</v>
      </c>
      <c r="T16" s="121">
        <v>63.67</v>
      </c>
      <c r="U16" s="121">
        <v>59.76</v>
      </c>
      <c r="V16" s="121">
        <v>59.76</v>
      </c>
      <c r="W16" s="61">
        <v>57.14</v>
      </c>
      <c r="X16" s="61">
        <v>71.89</v>
      </c>
      <c r="Y16" s="61">
        <v>47.04</v>
      </c>
      <c r="Z16" s="65">
        <v>57.841726618705039</v>
      </c>
      <c r="AA16" s="65">
        <v>42.733812949640289</v>
      </c>
      <c r="AB16" s="65">
        <v>52.631578947368418</v>
      </c>
      <c r="AC16" s="65">
        <v>38.526315789473685</v>
      </c>
      <c r="AD16" s="123">
        <v>21.57676348547718</v>
      </c>
      <c r="AE16" s="65">
        <v>14.69387755102041</v>
      </c>
    </row>
    <row r="17" spans="1:31" s="2" customFormat="1" ht="15.75" x14ac:dyDescent="0.3">
      <c r="A17" s="49" t="s">
        <v>102</v>
      </c>
      <c r="B17" s="83">
        <v>83.19</v>
      </c>
      <c r="C17" s="83">
        <v>85.99</v>
      </c>
      <c r="D17" s="83">
        <v>78.430000000000007</v>
      </c>
      <c r="E17" s="94">
        <v>78.430000000000007</v>
      </c>
      <c r="F17" s="58">
        <f t="shared" si="0"/>
        <v>0</v>
      </c>
      <c r="G17" s="58" t="s">
        <v>118</v>
      </c>
      <c r="H17" s="86">
        <v>89.64</v>
      </c>
      <c r="I17" s="86">
        <v>89.92</v>
      </c>
      <c r="J17" s="86">
        <v>83.19</v>
      </c>
      <c r="K17" s="86">
        <v>85.99</v>
      </c>
      <c r="L17" s="86">
        <v>78.430000000000007</v>
      </c>
      <c r="M17" s="86">
        <v>77.87</v>
      </c>
      <c r="N17" s="86">
        <v>48.46</v>
      </c>
      <c r="O17" s="121">
        <v>78.430000000000007</v>
      </c>
      <c r="P17" s="121">
        <v>80.95</v>
      </c>
      <c r="Q17" s="121">
        <v>82.35</v>
      </c>
      <c r="R17" s="121">
        <v>71.150000000000006</v>
      </c>
      <c r="S17" s="121">
        <v>78.430000000000007</v>
      </c>
      <c r="T17" s="121">
        <v>66.39</v>
      </c>
      <c r="U17" s="121">
        <v>67.510000000000005</v>
      </c>
      <c r="V17" s="121">
        <v>84.59</v>
      </c>
      <c r="W17" s="61">
        <v>81.260000000000005</v>
      </c>
      <c r="X17" s="61">
        <v>106.97</v>
      </c>
      <c r="Y17" s="61">
        <v>90</v>
      </c>
      <c r="Z17" s="65">
        <v>81.012658227848107</v>
      </c>
      <c r="AA17" s="65">
        <v>50.331525015069325</v>
      </c>
      <c r="AB17" s="65">
        <v>51.426174496644293</v>
      </c>
      <c r="AC17" s="65">
        <v>33.64093959731543</v>
      </c>
      <c r="AD17" s="123">
        <v>21.416234887737478</v>
      </c>
      <c r="AE17" s="123">
        <v>52.478632478632484</v>
      </c>
    </row>
    <row r="18" spans="1:31" s="2" customFormat="1" ht="15.75" x14ac:dyDescent="0.3">
      <c r="A18" s="49" t="s">
        <v>103</v>
      </c>
      <c r="B18" s="83">
        <v>100.33</v>
      </c>
      <c r="C18" s="83">
        <v>87.24</v>
      </c>
      <c r="D18" s="83">
        <v>85.06</v>
      </c>
      <c r="E18" s="94">
        <v>75.03</v>
      </c>
      <c r="F18" s="58">
        <f t="shared" si="0"/>
        <v>25</v>
      </c>
      <c r="G18" s="58" t="s">
        <v>118</v>
      </c>
      <c r="H18" s="86">
        <v>46.24</v>
      </c>
      <c r="I18" s="86">
        <v>79.83</v>
      </c>
      <c r="J18" s="86">
        <v>100.33</v>
      </c>
      <c r="K18" s="86">
        <v>87.24</v>
      </c>
      <c r="L18" s="86">
        <v>85.06</v>
      </c>
      <c r="M18" s="86">
        <v>85.93</v>
      </c>
      <c r="N18" s="86">
        <v>74.150000000000006</v>
      </c>
      <c r="O18" s="121">
        <v>82.88</v>
      </c>
      <c r="P18" s="121">
        <v>82.01</v>
      </c>
      <c r="Q18" s="121">
        <v>79.83</v>
      </c>
      <c r="R18" s="121">
        <v>80.260000000000005</v>
      </c>
      <c r="S18" s="121">
        <v>75.03</v>
      </c>
      <c r="T18" s="121">
        <v>73.72</v>
      </c>
      <c r="U18" s="121">
        <v>75.03</v>
      </c>
      <c r="V18" s="121">
        <v>106.43</v>
      </c>
      <c r="W18" s="61">
        <v>60.23</v>
      </c>
      <c r="X18" s="61">
        <v>85.08</v>
      </c>
      <c r="Y18" s="61">
        <v>74.83</v>
      </c>
      <c r="Z18" s="65">
        <v>61.637347767253047</v>
      </c>
      <c r="AA18" s="65">
        <v>44.384303112313937</v>
      </c>
      <c r="AB18" s="65">
        <v>48.698884758364315</v>
      </c>
      <c r="AC18" s="65">
        <v>30.390334572490708</v>
      </c>
      <c r="AD18" s="123">
        <v>13.320463320463322</v>
      </c>
      <c r="AE18" s="123">
        <v>48.113207547169814</v>
      </c>
    </row>
    <row r="19" spans="1:31" s="2" customFormat="1" ht="15.75" x14ac:dyDescent="0.3">
      <c r="A19" s="49" t="s">
        <v>104</v>
      </c>
      <c r="B19" s="83">
        <v>123.67</v>
      </c>
      <c r="C19" s="83">
        <v>93.06</v>
      </c>
      <c r="D19" s="83">
        <v>90.61</v>
      </c>
      <c r="E19" s="94">
        <v>151.84</v>
      </c>
      <c r="F19" s="58">
        <f t="shared" si="0"/>
        <v>50</v>
      </c>
      <c r="G19" s="58" t="s">
        <v>118</v>
      </c>
      <c r="H19" s="86">
        <v>97.96</v>
      </c>
      <c r="I19" s="86">
        <v>89.39</v>
      </c>
      <c r="J19" s="86">
        <v>123.67</v>
      </c>
      <c r="K19" s="86">
        <v>93.06</v>
      </c>
      <c r="L19" s="86">
        <v>90.61</v>
      </c>
      <c r="M19" s="86">
        <v>86.94</v>
      </c>
      <c r="N19" s="86">
        <v>84.49</v>
      </c>
      <c r="O19" s="121">
        <v>99.18</v>
      </c>
      <c r="P19" s="121">
        <v>106.53</v>
      </c>
      <c r="Q19" s="121">
        <v>107.76</v>
      </c>
      <c r="R19" s="121">
        <v>88.16</v>
      </c>
      <c r="S19" s="121">
        <v>151.84</v>
      </c>
      <c r="T19" s="121">
        <v>62.45</v>
      </c>
      <c r="U19" s="121">
        <v>101.63</v>
      </c>
      <c r="V19" s="121">
        <v>127.35</v>
      </c>
      <c r="W19" s="61">
        <v>99.5</v>
      </c>
      <c r="X19" s="61">
        <v>146.25</v>
      </c>
      <c r="Y19" s="61">
        <v>94.63</v>
      </c>
      <c r="Z19" s="65">
        <v>84.408602150537632</v>
      </c>
      <c r="AA19" s="65">
        <v>63.799283154121866</v>
      </c>
      <c r="AB19" s="65">
        <v>56.8</v>
      </c>
      <c r="AC19" s="65">
        <v>46.133333333333333</v>
      </c>
      <c r="AD19" s="65">
        <v>22.162162162162165</v>
      </c>
      <c r="AE19" s="65">
        <v>55.26315789473685</v>
      </c>
    </row>
    <row r="20" spans="1:31" s="2" customFormat="1" ht="15.75" x14ac:dyDescent="0.3">
      <c r="A20" s="49" t="s">
        <v>105</v>
      </c>
      <c r="B20" s="83">
        <v>94.58</v>
      </c>
      <c r="C20" s="83">
        <v>93.34</v>
      </c>
      <c r="D20" s="83">
        <v>87.74</v>
      </c>
      <c r="E20" s="94">
        <v>95.51</v>
      </c>
      <c r="F20" s="58">
        <f t="shared" si="0"/>
        <v>25</v>
      </c>
      <c r="G20" s="58" t="s">
        <v>117</v>
      </c>
      <c r="H20" s="86">
        <v>104.23</v>
      </c>
      <c r="I20" s="86">
        <v>88.67</v>
      </c>
      <c r="J20" s="86">
        <v>94.58</v>
      </c>
      <c r="K20" s="86">
        <v>93.34</v>
      </c>
      <c r="L20" s="86">
        <v>87.74</v>
      </c>
      <c r="M20" s="86">
        <v>84.63</v>
      </c>
      <c r="N20" s="86">
        <v>68.45</v>
      </c>
      <c r="O20" s="121">
        <v>86.8</v>
      </c>
      <c r="P20" s="121">
        <v>94.27</v>
      </c>
      <c r="Q20" s="121">
        <v>97.69</v>
      </c>
      <c r="R20" s="121">
        <v>76.849999999999994</v>
      </c>
      <c r="S20" s="121">
        <v>95.51</v>
      </c>
      <c r="T20" s="121">
        <v>71.56</v>
      </c>
      <c r="U20" s="121">
        <v>84.31</v>
      </c>
      <c r="V20" s="121">
        <v>122.89</v>
      </c>
      <c r="W20" s="61">
        <v>68.23</v>
      </c>
      <c r="X20" s="61">
        <v>114.98</v>
      </c>
      <c r="Y20" s="61">
        <v>83.56</v>
      </c>
      <c r="Z20" s="65">
        <v>83.470620538165846</v>
      </c>
      <c r="AA20" s="65">
        <v>57.001647446457994</v>
      </c>
      <c r="AB20" s="65">
        <v>70.873786407766985</v>
      </c>
      <c r="AC20" s="65">
        <v>40.857605177993527</v>
      </c>
      <c r="AD20" s="65">
        <v>16.396103896103899</v>
      </c>
      <c r="AE20" s="65">
        <v>82.35294117647058</v>
      </c>
    </row>
    <row r="21" spans="1:31" s="2" customFormat="1" ht="15.75" customHeight="1" x14ac:dyDescent="0.3">
      <c r="A21" s="49" t="s">
        <v>106</v>
      </c>
      <c r="B21" s="83">
        <v>24.24</v>
      </c>
      <c r="C21" s="83">
        <v>22.51</v>
      </c>
      <c r="D21" s="83">
        <v>23.09</v>
      </c>
      <c r="E21" s="94">
        <v>23.67</v>
      </c>
      <c r="F21" s="58">
        <f t="shared" si="0"/>
        <v>0</v>
      </c>
      <c r="G21" s="58" t="s">
        <v>131</v>
      </c>
      <c r="H21" s="86">
        <v>20.2</v>
      </c>
      <c r="I21" s="86">
        <v>22.51</v>
      </c>
      <c r="J21" s="86">
        <v>24.24</v>
      </c>
      <c r="K21" s="86">
        <v>22.51</v>
      </c>
      <c r="L21" s="86">
        <v>23.09</v>
      </c>
      <c r="M21" s="86">
        <v>17.32</v>
      </c>
      <c r="N21" s="86">
        <v>16.739999999999998</v>
      </c>
      <c r="O21" s="121">
        <v>20.2</v>
      </c>
      <c r="P21" s="121">
        <v>23.09</v>
      </c>
      <c r="Q21" s="121">
        <v>23.09</v>
      </c>
      <c r="R21" s="121">
        <v>20.2</v>
      </c>
      <c r="S21" s="121">
        <v>23.67</v>
      </c>
      <c r="T21" s="121">
        <v>20.78</v>
      </c>
      <c r="U21" s="121">
        <v>20.2</v>
      </c>
      <c r="V21" s="121">
        <v>20.2</v>
      </c>
      <c r="W21" s="61">
        <v>13.27</v>
      </c>
      <c r="X21" s="61">
        <v>19.64</v>
      </c>
      <c r="Y21" s="61">
        <v>12.49</v>
      </c>
      <c r="Z21" s="65">
        <v>59.042113955408752</v>
      </c>
      <c r="AA21" s="65">
        <v>39.966969446738233</v>
      </c>
      <c r="AB21" s="65">
        <v>50.285714285714292</v>
      </c>
      <c r="AC21" s="65">
        <v>33.25714285714286</v>
      </c>
      <c r="AD21" s="125">
        <v>0</v>
      </c>
      <c r="AE21" s="65">
        <v>57.906976744186046</v>
      </c>
    </row>
    <row r="22" spans="1:31" s="2" customFormat="1" ht="15.75" customHeight="1" x14ac:dyDescent="0.3">
      <c r="A22" s="49" t="s">
        <v>107</v>
      </c>
      <c r="B22" s="83">
        <v>122.64</v>
      </c>
      <c r="C22" s="83">
        <v>87.69</v>
      </c>
      <c r="D22" s="83">
        <v>100.22</v>
      </c>
      <c r="E22" s="94">
        <v>102.86</v>
      </c>
      <c r="F22" s="58">
        <f t="shared" si="0"/>
        <v>75</v>
      </c>
      <c r="G22" s="58" t="s">
        <v>117</v>
      </c>
      <c r="H22" s="86">
        <v>73.849999999999994</v>
      </c>
      <c r="I22" s="86">
        <v>85.71</v>
      </c>
      <c r="J22" s="86">
        <v>122.64</v>
      </c>
      <c r="K22" s="86">
        <v>87.69</v>
      </c>
      <c r="L22" s="86">
        <v>100.22</v>
      </c>
      <c r="M22" s="86">
        <v>84.4</v>
      </c>
      <c r="N22" s="86">
        <v>99.56</v>
      </c>
      <c r="O22" s="121">
        <v>87.03</v>
      </c>
      <c r="P22" s="121">
        <v>99.56</v>
      </c>
      <c r="Q22" s="121">
        <v>98.9</v>
      </c>
      <c r="R22" s="121">
        <v>83.74</v>
      </c>
      <c r="S22" s="121">
        <v>102.86</v>
      </c>
      <c r="T22" s="121">
        <v>80.44</v>
      </c>
      <c r="U22" s="121">
        <v>85.71</v>
      </c>
      <c r="V22" s="121">
        <v>125.93</v>
      </c>
      <c r="W22" s="61">
        <v>92.66</v>
      </c>
      <c r="X22" s="61">
        <v>139</v>
      </c>
      <c r="Y22" s="61">
        <v>76.040000000000006</v>
      </c>
      <c r="Z22" s="65">
        <v>71.510516252390062</v>
      </c>
      <c r="AA22" s="65">
        <v>49.904397705544937</v>
      </c>
      <c r="AB22" s="65">
        <v>56.027397260273972</v>
      </c>
      <c r="AC22" s="65">
        <v>44.794520547945204</v>
      </c>
      <c r="AD22" s="124">
        <v>6.983240223463687</v>
      </c>
      <c r="AE22" s="124">
        <v>65.12261580381471</v>
      </c>
    </row>
    <row r="23" spans="1:31" s="2" customFormat="1" ht="15.75" customHeight="1" x14ac:dyDescent="0.3">
      <c r="A23" s="49" t="s">
        <v>108</v>
      </c>
      <c r="B23" s="83">
        <v>55.37</v>
      </c>
      <c r="C23" s="83">
        <v>50.04</v>
      </c>
      <c r="D23" s="83">
        <v>47.91</v>
      </c>
      <c r="E23" s="94">
        <v>67.08</v>
      </c>
      <c r="F23" s="58">
        <f t="shared" si="0"/>
        <v>0</v>
      </c>
      <c r="G23" s="58" t="s">
        <v>131</v>
      </c>
      <c r="H23" s="86">
        <v>56.43</v>
      </c>
      <c r="I23" s="86">
        <v>46.85</v>
      </c>
      <c r="J23" s="86">
        <v>55.37</v>
      </c>
      <c r="K23" s="86">
        <v>50.04</v>
      </c>
      <c r="L23" s="86">
        <v>47.91</v>
      </c>
      <c r="M23" s="86">
        <v>40.46</v>
      </c>
      <c r="N23" s="86">
        <v>41.53</v>
      </c>
      <c r="O23" s="121">
        <v>47.91</v>
      </c>
      <c r="P23" s="121">
        <v>58.56</v>
      </c>
      <c r="Q23" s="121">
        <v>58.56</v>
      </c>
      <c r="R23" s="121">
        <v>56.43</v>
      </c>
      <c r="S23" s="121">
        <v>67.08</v>
      </c>
      <c r="T23" s="121">
        <v>52.17</v>
      </c>
      <c r="U23" s="121">
        <v>57.5</v>
      </c>
      <c r="V23" s="121">
        <v>81.99</v>
      </c>
      <c r="W23" s="61">
        <v>31.34</v>
      </c>
      <c r="X23" s="61">
        <v>58.99</v>
      </c>
      <c r="Y23" s="61">
        <v>44.61</v>
      </c>
      <c r="Z23" s="65">
        <v>80.769230769230774</v>
      </c>
      <c r="AA23" s="65">
        <v>58.284023668639051</v>
      </c>
      <c r="AB23" s="65">
        <v>49.708737864077669</v>
      </c>
      <c r="AC23" s="65">
        <v>33.592233009708735</v>
      </c>
      <c r="AD23" s="65">
        <v>1.2552301255230125</v>
      </c>
      <c r="AE23" s="65">
        <v>46.938775510204081</v>
      </c>
    </row>
    <row r="24" spans="1:31" s="2" customFormat="1" ht="15.75" customHeight="1" x14ac:dyDescent="0.3">
      <c r="A24" s="49" t="s">
        <v>109</v>
      </c>
      <c r="B24" s="83">
        <v>70.25</v>
      </c>
      <c r="C24" s="83">
        <v>66.06</v>
      </c>
      <c r="D24" s="83">
        <v>68.680000000000007</v>
      </c>
      <c r="E24" s="94">
        <v>80.73</v>
      </c>
      <c r="F24" s="58">
        <f t="shared" si="0"/>
        <v>0</v>
      </c>
      <c r="G24" s="58" t="s">
        <v>118</v>
      </c>
      <c r="H24" s="86">
        <v>79.16</v>
      </c>
      <c r="I24" s="86">
        <v>62.39</v>
      </c>
      <c r="J24" s="86">
        <v>70.25</v>
      </c>
      <c r="K24" s="86">
        <v>66.06</v>
      </c>
      <c r="L24" s="86">
        <v>68.680000000000007</v>
      </c>
      <c r="M24" s="86">
        <v>66.58</v>
      </c>
      <c r="N24" s="86">
        <v>49.28</v>
      </c>
      <c r="O24" s="121">
        <v>67.099999999999994</v>
      </c>
      <c r="P24" s="121">
        <v>72.87</v>
      </c>
      <c r="Q24" s="121">
        <v>70.77</v>
      </c>
      <c r="R24" s="121">
        <v>50.85</v>
      </c>
      <c r="S24" s="121">
        <v>80.73</v>
      </c>
      <c r="T24" s="121">
        <v>56.62</v>
      </c>
      <c r="U24" s="121">
        <v>62.39</v>
      </c>
      <c r="V24" s="121">
        <v>80.209999999999994</v>
      </c>
      <c r="W24" s="61">
        <v>59.8</v>
      </c>
      <c r="X24" s="61">
        <v>95.68</v>
      </c>
      <c r="Y24" s="61">
        <v>62.58</v>
      </c>
      <c r="Z24" s="65">
        <v>72.020202020202021</v>
      </c>
      <c r="AA24" s="65">
        <v>41.818181818181813</v>
      </c>
      <c r="AB24" s="65">
        <v>52.360515021459229</v>
      </c>
      <c r="AC24" s="65">
        <v>25.608011444921313</v>
      </c>
      <c r="AD24" s="65">
        <v>13.905325443786982</v>
      </c>
      <c r="AE24" s="65">
        <v>36.023054755043226</v>
      </c>
    </row>
    <row r="25" spans="1:31" s="2" customFormat="1" ht="15.75" customHeight="1" x14ac:dyDescent="0.3">
      <c r="A25" s="49" t="s">
        <v>110</v>
      </c>
      <c r="B25" s="83">
        <v>122.08</v>
      </c>
      <c r="C25" s="83">
        <v>100.43</v>
      </c>
      <c r="D25" s="83">
        <v>108.23</v>
      </c>
      <c r="E25" s="94">
        <v>122.08</v>
      </c>
      <c r="F25" s="58">
        <f t="shared" si="0"/>
        <v>100</v>
      </c>
      <c r="G25" s="58" t="s">
        <v>117</v>
      </c>
      <c r="H25" s="86">
        <v>100.43</v>
      </c>
      <c r="I25" s="86">
        <v>96.97</v>
      </c>
      <c r="J25" s="86">
        <v>122.08</v>
      </c>
      <c r="K25" s="86">
        <v>100.43</v>
      </c>
      <c r="L25" s="86">
        <v>108.23</v>
      </c>
      <c r="M25" s="86">
        <v>90.91</v>
      </c>
      <c r="N25" s="86">
        <v>71</v>
      </c>
      <c r="O25" s="121">
        <v>110.82</v>
      </c>
      <c r="P25" s="121">
        <v>124.68</v>
      </c>
      <c r="Q25" s="121">
        <v>121.21</v>
      </c>
      <c r="R25" s="121">
        <v>91.77</v>
      </c>
      <c r="S25" s="121">
        <v>122.08</v>
      </c>
      <c r="T25" s="121">
        <v>98.7</v>
      </c>
      <c r="U25" s="121">
        <v>108.23</v>
      </c>
      <c r="V25" s="121">
        <v>148.05000000000001</v>
      </c>
      <c r="W25" s="61">
        <v>127.95</v>
      </c>
      <c r="X25" s="61">
        <v>186.34</v>
      </c>
      <c r="Y25" s="61">
        <v>141.25</v>
      </c>
      <c r="Z25" s="65">
        <v>86.337760910815945</v>
      </c>
      <c r="AA25" s="65">
        <v>65.844402277039848</v>
      </c>
      <c r="AB25" s="65">
        <v>66.13636363636364</v>
      </c>
      <c r="AC25" s="65">
        <v>48.863636363636367</v>
      </c>
      <c r="AD25" s="123">
        <v>35.567010309278352</v>
      </c>
      <c r="AE25" s="123">
        <v>25.373134328358208</v>
      </c>
    </row>
    <row r="26" spans="1:31" s="2" customFormat="1" ht="15.75" customHeight="1" x14ac:dyDescent="0.3">
      <c r="A26" s="49" t="s">
        <v>111</v>
      </c>
      <c r="B26" s="83">
        <v>121.66</v>
      </c>
      <c r="C26" s="83">
        <v>103.96</v>
      </c>
      <c r="D26" s="83">
        <v>88.48</v>
      </c>
      <c r="E26" s="94">
        <v>118.34</v>
      </c>
      <c r="F26" s="58">
        <f t="shared" si="0"/>
        <v>75</v>
      </c>
      <c r="G26" s="58" t="s">
        <v>117</v>
      </c>
      <c r="H26" s="86">
        <v>96.22</v>
      </c>
      <c r="I26" s="86">
        <v>107.28</v>
      </c>
      <c r="J26" s="86">
        <v>121.66</v>
      </c>
      <c r="K26" s="86">
        <v>103.96</v>
      </c>
      <c r="L26" s="86">
        <v>88.48</v>
      </c>
      <c r="M26" s="86">
        <v>103.96</v>
      </c>
      <c r="N26" s="86">
        <v>87.37</v>
      </c>
      <c r="O26" s="121">
        <v>97.33</v>
      </c>
      <c r="P26" s="121">
        <v>113.92</v>
      </c>
      <c r="Q26" s="121">
        <v>115.02</v>
      </c>
      <c r="R26" s="121">
        <v>91.8</v>
      </c>
      <c r="S26" s="121">
        <v>118.34</v>
      </c>
      <c r="T26" s="121">
        <v>89.59</v>
      </c>
      <c r="U26" s="121">
        <v>92.9</v>
      </c>
      <c r="V26" s="121">
        <v>144.88</v>
      </c>
      <c r="W26" s="61">
        <v>107.44</v>
      </c>
      <c r="X26" s="61">
        <v>160.56</v>
      </c>
      <c r="Y26" s="61">
        <v>89.69</v>
      </c>
      <c r="Z26" s="65">
        <v>76.350093109869647</v>
      </c>
      <c r="AA26" s="65">
        <v>50.093109869646177</v>
      </c>
      <c r="AB26" s="65">
        <v>67.654986522911059</v>
      </c>
      <c r="AC26" s="65">
        <v>45.552560646900268</v>
      </c>
      <c r="AD26" s="65">
        <v>34.972677595628419</v>
      </c>
      <c r="AE26" s="65">
        <v>61.29032258064516</v>
      </c>
    </row>
    <row r="27" spans="1:31" s="2" customFormat="1" ht="15.75" customHeight="1" x14ac:dyDescent="0.3">
      <c r="A27" s="49" t="s">
        <v>112</v>
      </c>
      <c r="B27" s="83">
        <v>87.46</v>
      </c>
      <c r="C27" s="83">
        <v>89.8</v>
      </c>
      <c r="D27" s="83">
        <v>79.3</v>
      </c>
      <c r="E27" s="94">
        <v>68.8</v>
      </c>
      <c r="F27" s="58">
        <f t="shared" si="0"/>
        <v>0</v>
      </c>
      <c r="G27" s="58" t="s">
        <v>117</v>
      </c>
      <c r="H27" s="86">
        <v>107.29</v>
      </c>
      <c r="I27" s="86">
        <v>82.8</v>
      </c>
      <c r="J27" s="86">
        <v>87.46</v>
      </c>
      <c r="K27" s="86">
        <v>89.8</v>
      </c>
      <c r="L27" s="86">
        <v>79.3</v>
      </c>
      <c r="M27" s="86">
        <v>90.96</v>
      </c>
      <c r="N27" s="86">
        <v>59.48</v>
      </c>
      <c r="O27" s="121">
        <v>68.8</v>
      </c>
      <c r="P27" s="121">
        <v>61.81</v>
      </c>
      <c r="Q27" s="121">
        <v>61.81</v>
      </c>
      <c r="R27" s="121">
        <v>62.97</v>
      </c>
      <c r="S27" s="121">
        <v>68.8</v>
      </c>
      <c r="T27" s="121">
        <v>64.14</v>
      </c>
      <c r="U27" s="121">
        <v>69.97</v>
      </c>
      <c r="V27" s="121">
        <v>94.46</v>
      </c>
      <c r="W27" s="61">
        <v>55.78</v>
      </c>
      <c r="X27" s="61">
        <v>92.52</v>
      </c>
      <c r="Y27" s="61">
        <v>73.16</v>
      </c>
      <c r="Z27" s="65">
        <v>80.120481927710841</v>
      </c>
      <c r="AA27" s="65">
        <v>54.417670682730922</v>
      </c>
      <c r="AB27" s="65">
        <v>55.968169761273209</v>
      </c>
      <c r="AC27" s="65">
        <v>35.278514588859416</v>
      </c>
      <c r="AD27" s="65">
        <v>14.285714285714285</v>
      </c>
      <c r="AE27" s="65">
        <v>73.480662983425418</v>
      </c>
    </row>
    <row r="28" spans="1:31" s="2" customFormat="1" ht="15.75" customHeight="1" thickBot="1" x14ac:dyDescent="0.35">
      <c r="A28" s="51" t="s">
        <v>113</v>
      </c>
      <c r="B28" s="84">
        <v>117.29</v>
      </c>
      <c r="C28" s="84">
        <v>102.47</v>
      </c>
      <c r="D28" s="84">
        <v>92.8</v>
      </c>
      <c r="E28" s="126">
        <v>119.87</v>
      </c>
      <c r="F28" s="71">
        <f t="shared" si="0"/>
        <v>75</v>
      </c>
      <c r="G28" s="71" t="s">
        <v>117</v>
      </c>
      <c r="H28" s="87">
        <v>87</v>
      </c>
      <c r="I28" s="87">
        <v>98.6</v>
      </c>
      <c r="J28" s="87">
        <v>117.29</v>
      </c>
      <c r="K28" s="87">
        <v>102.47</v>
      </c>
      <c r="L28" s="87">
        <v>92.8</v>
      </c>
      <c r="M28" s="87">
        <v>101.18</v>
      </c>
      <c r="N28" s="87">
        <v>98.6</v>
      </c>
      <c r="O28" s="122">
        <v>103.11</v>
      </c>
      <c r="P28" s="122">
        <v>116</v>
      </c>
      <c r="Q28" s="122">
        <v>115.36</v>
      </c>
      <c r="R28" s="122">
        <v>97.31</v>
      </c>
      <c r="S28" s="122">
        <v>119.87</v>
      </c>
      <c r="T28" s="122">
        <v>100.54</v>
      </c>
      <c r="U28" s="122">
        <v>97.96</v>
      </c>
      <c r="V28" s="122">
        <v>156.61000000000001</v>
      </c>
      <c r="W28" s="63">
        <v>80.709999999999994</v>
      </c>
      <c r="X28" s="63">
        <v>117.23</v>
      </c>
      <c r="Y28" s="63">
        <v>73.75</v>
      </c>
      <c r="Z28" s="66">
        <v>73.280943025540282</v>
      </c>
      <c r="AA28" s="66">
        <v>54.911591355599207</v>
      </c>
      <c r="AB28" s="66">
        <v>55.541237113402062</v>
      </c>
      <c r="AC28" s="66">
        <v>36.726804123711347</v>
      </c>
      <c r="AD28" s="66">
        <v>20.273972602739725</v>
      </c>
      <c r="AE28" s="66">
        <v>56.064690026954182</v>
      </c>
    </row>
    <row r="29" spans="1:31" ht="19.5" customHeight="1" thickBot="1" x14ac:dyDescent="0.35">
      <c r="A29" s="72" t="s">
        <v>86</v>
      </c>
      <c r="B29" s="80">
        <f>J29</f>
        <v>86.76</v>
      </c>
      <c r="C29" s="80">
        <f>K29</f>
        <v>79.930000000000007</v>
      </c>
      <c r="D29" s="80">
        <f>L29</f>
        <v>76.67</v>
      </c>
      <c r="E29" s="80">
        <f>S29</f>
        <v>86.71</v>
      </c>
      <c r="F29" s="73">
        <f t="shared" si="0"/>
        <v>0</v>
      </c>
      <c r="G29" s="73"/>
      <c r="H29" s="132">
        <v>85.87</v>
      </c>
      <c r="I29" s="132">
        <v>78.31</v>
      </c>
      <c r="J29" s="132">
        <v>86.76</v>
      </c>
      <c r="K29" s="132">
        <v>79.930000000000007</v>
      </c>
      <c r="L29" s="132">
        <v>76.67</v>
      </c>
      <c r="M29" s="132">
        <v>77.22</v>
      </c>
      <c r="N29" s="132">
        <v>64.260000000000005</v>
      </c>
      <c r="O29" s="130">
        <v>78.56</v>
      </c>
      <c r="P29" s="79">
        <v>81</v>
      </c>
      <c r="Q29" s="130">
        <v>81.319999999999993</v>
      </c>
      <c r="R29" s="130">
        <v>67.22</v>
      </c>
      <c r="S29" s="130">
        <v>86.71</v>
      </c>
      <c r="T29" s="130">
        <v>69.680000000000007</v>
      </c>
      <c r="U29" s="130">
        <v>75.69</v>
      </c>
      <c r="V29" s="79">
        <v>100.7</v>
      </c>
      <c r="W29" s="98">
        <v>62.7</v>
      </c>
      <c r="X29" s="133">
        <v>99.68</v>
      </c>
      <c r="Y29" s="133">
        <v>75.69</v>
      </c>
      <c r="Z29" s="78">
        <v>73.760158699686443</v>
      </c>
      <c r="AA29" s="78">
        <v>51.228642733730076</v>
      </c>
      <c r="AB29" s="78">
        <v>53.777678371728918</v>
      </c>
      <c r="AC29" s="78">
        <v>35.16886602549765</v>
      </c>
      <c r="AD29" s="78">
        <v>15.209904123615377</v>
      </c>
      <c r="AE29" s="78">
        <v>59.021017195887552</v>
      </c>
    </row>
    <row r="30" spans="1:31" ht="15.75" customHeight="1" x14ac:dyDescent="0.3">
      <c r="A30" s="9"/>
      <c r="B30" s="10"/>
      <c r="C30" s="10"/>
      <c r="D30" s="10"/>
      <c r="E30" s="10"/>
      <c r="F30" s="11"/>
      <c r="G30" s="29"/>
      <c r="H30" s="12"/>
      <c r="I30" s="12"/>
      <c r="J30" s="12"/>
      <c r="K30" s="12"/>
      <c r="L30" s="12"/>
      <c r="M30" s="12"/>
      <c r="N30" s="12"/>
      <c r="O30" s="13"/>
      <c r="P30" s="13"/>
      <c r="Q30" s="13"/>
      <c r="R30" s="13"/>
      <c r="S30" s="13"/>
      <c r="T30" s="13"/>
      <c r="U30" s="31"/>
      <c r="V30" s="31"/>
      <c r="W30" s="31"/>
      <c r="X30" s="31"/>
      <c r="Y30" s="14"/>
      <c r="Z30" s="14"/>
      <c r="AA30" s="14"/>
      <c r="AB30" s="14"/>
      <c r="AC30" s="14"/>
      <c r="AD30" s="15"/>
      <c r="AE30" s="15"/>
    </row>
    <row r="31" spans="1:31" ht="15.75" customHeight="1" x14ac:dyDescent="0.25">
      <c r="A31" s="16" t="s">
        <v>130</v>
      </c>
      <c r="B31" s="30"/>
      <c r="C31" s="30"/>
      <c r="G31" s="1"/>
      <c r="H31" s="20"/>
    </row>
    <row r="32" spans="1:31" ht="15.75" customHeight="1" x14ac:dyDescent="0.25">
      <c r="A32" s="43" t="s">
        <v>142</v>
      </c>
      <c r="B32" s="30"/>
      <c r="C32" s="30"/>
      <c r="G32" s="1"/>
      <c r="H32" s="20"/>
      <c r="I32" s="23"/>
      <c r="J32" s="23"/>
      <c r="K32" s="23"/>
      <c r="L32" s="23"/>
      <c r="M32" s="23"/>
      <c r="N32" s="23"/>
      <c r="O32" s="23"/>
      <c r="P32" s="23"/>
      <c r="Q32" s="23"/>
    </row>
    <row r="33" spans="1:17" ht="15.75" x14ac:dyDescent="0.3">
      <c r="A33" s="144" t="s">
        <v>143</v>
      </c>
      <c r="B33" s="144"/>
      <c r="C33" s="144"/>
      <c r="D33" s="20"/>
      <c r="E33" s="17"/>
      <c r="G33" s="1"/>
      <c r="H33" s="20"/>
      <c r="I33" s="22"/>
      <c r="J33" s="22"/>
      <c r="K33" s="22"/>
      <c r="L33" s="22"/>
      <c r="M33" s="22"/>
      <c r="N33" s="22"/>
      <c r="O33" s="22"/>
      <c r="P33" s="22"/>
      <c r="Q33" s="22"/>
    </row>
    <row r="34" spans="1:17" ht="15.75" x14ac:dyDescent="0.3">
      <c r="A34" s="18"/>
      <c r="G34" s="1"/>
      <c r="H34" s="20"/>
    </row>
    <row r="35" spans="1:17" ht="16.5" x14ac:dyDescent="0.35">
      <c r="A35" s="45"/>
      <c r="B35" s="43"/>
      <c r="C35" s="43"/>
      <c r="D35" s="43"/>
      <c r="E35" s="43"/>
      <c r="F35" s="43"/>
      <c r="G35" s="1"/>
      <c r="H35" s="20"/>
      <c r="I35" s="43"/>
      <c r="J35" s="43"/>
      <c r="K35" s="43"/>
      <c r="L35" s="43"/>
      <c r="M35" s="43"/>
      <c r="N35" s="43"/>
      <c r="O35" s="43"/>
    </row>
    <row r="36" spans="1:17" x14ac:dyDescent="0.25">
      <c r="A36" s="44"/>
      <c r="B36" s="44"/>
      <c r="C36" s="44"/>
      <c r="D36" s="44"/>
      <c r="E36" s="44"/>
      <c r="F36" s="44"/>
      <c r="G36" s="1"/>
      <c r="H36" s="20"/>
      <c r="I36" s="44"/>
      <c r="J36" s="44"/>
      <c r="K36" s="44"/>
      <c r="L36" s="44"/>
      <c r="M36" s="44"/>
      <c r="N36" s="44"/>
      <c r="O36" s="43"/>
    </row>
    <row r="37" spans="1:17" x14ac:dyDescent="0.25">
      <c r="A37" s="44"/>
      <c r="B37" s="43"/>
      <c r="C37" s="43"/>
      <c r="D37" s="43"/>
      <c r="E37" s="43"/>
      <c r="F37" s="43"/>
      <c r="G37" s="1"/>
      <c r="H37" s="20"/>
      <c r="I37" s="43"/>
      <c r="J37" s="43"/>
      <c r="K37" s="43"/>
      <c r="L37" s="43"/>
      <c r="M37" s="43"/>
      <c r="N37" s="43"/>
      <c r="O37" s="43"/>
    </row>
    <row r="38" spans="1:17" x14ac:dyDescent="0.25">
      <c r="A38" s="44"/>
      <c r="B38" s="43"/>
      <c r="C38" s="43"/>
      <c r="D38" s="43"/>
      <c r="E38" s="43"/>
      <c r="F38" s="43"/>
      <c r="G38" s="1"/>
      <c r="H38" s="20"/>
      <c r="I38" s="43"/>
      <c r="J38" s="43"/>
      <c r="K38" s="43"/>
      <c r="L38" s="43"/>
      <c r="M38" s="43"/>
      <c r="N38" s="43"/>
      <c r="O38" s="43"/>
    </row>
    <row r="39" spans="1:17" x14ac:dyDescent="0.25">
      <c r="A39" s="74"/>
      <c r="G39" s="1"/>
      <c r="H39" s="20"/>
    </row>
    <row r="40" spans="1:17" x14ac:dyDescent="0.25">
      <c r="A40" s="74"/>
      <c r="G40" s="1"/>
      <c r="H40" s="20"/>
    </row>
    <row r="41" spans="1:17" x14ac:dyDescent="0.25">
      <c r="G41" s="1"/>
      <c r="H41" s="20"/>
    </row>
    <row r="42" spans="1:17" x14ac:dyDescent="0.25">
      <c r="G42" s="1"/>
      <c r="H42" s="20"/>
    </row>
    <row r="43" spans="1:17" x14ac:dyDescent="0.25">
      <c r="G43" s="1"/>
      <c r="H43" s="20"/>
    </row>
    <row r="44" spans="1:17" x14ac:dyDescent="0.25">
      <c r="G44" s="1"/>
      <c r="H44" s="20"/>
    </row>
    <row r="45" spans="1:17" x14ac:dyDescent="0.25">
      <c r="G45" s="1"/>
      <c r="H45" s="20"/>
    </row>
    <row r="46" spans="1:17" x14ac:dyDescent="0.25">
      <c r="G46" s="1"/>
      <c r="H46" s="20"/>
    </row>
    <row r="47" spans="1:17" x14ac:dyDescent="0.25">
      <c r="G47" s="1"/>
      <c r="H47" s="20"/>
    </row>
    <row r="48" spans="1:17" x14ac:dyDescent="0.25">
      <c r="G48" s="1"/>
      <c r="H48" s="20"/>
    </row>
  </sheetData>
  <mergeCells count="7">
    <mergeCell ref="W1:AE1"/>
    <mergeCell ref="G1:G2"/>
    <mergeCell ref="A33:C33"/>
    <mergeCell ref="A1:A2"/>
    <mergeCell ref="B1:F1"/>
    <mergeCell ref="H1:N1"/>
    <mergeCell ref="O1:V1"/>
  </mergeCells>
  <hyperlinks>
    <hyperlink ref="A31" r:id="rId1" display="Fonte: Programa Nacional de Imunizações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Cobertura Estado</vt:lpstr>
      <vt:lpstr>Cobertura Vacinal - Central</vt:lpstr>
      <vt:lpstr>Cob. Vacinal - Metropolitana</vt:lpstr>
      <vt:lpstr>Cobertura Vacinal - Norte</vt:lpstr>
      <vt:lpstr>Cobertura Vacinal - Sul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flaviasaibel</dc:creator>
  <cp:lastModifiedBy>Elaine Seixas de Jesus Fernandes (30647-4)</cp:lastModifiedBy>
  <cp:lastPrinted>2020-08-18T19:44:46Z</cp:lastPrinted>
  <dcterms:created xsi:type="dcterms:W3CDTF">2018-10-23T11:06:27Z</dcterms:created>
  <dcterms:modified xsi:type="dcterms:W3CDTF">2020-09-01T12:52:24Z</dcterms:modified>
</cp:coreProperties>
</file>