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codeName="EstaPasta_de_trabalho"/>
  <mc:AlternateContent xmlns:mc="http://schemas.openxmlformats.org/markup-compatibility/2006">
    <mc:Choice Requires="x15">
      <x15ac:absPath xmlns:x15ac="http://schemas.microsoft.com/office/spreadsheetml/2010/11/ac" url="\\fileserver\sesa$\GECOS\NECOS\4 EDITAIS BLOQUEADOS\4.5 HEUE 2020\SITE - Material que compõe o Edital do HEUE\Planilhas\"/>
    </mc:Choice>
  </mc:AlternateContent>
  <xr:revisionPtr revIDLastSave="0" documentId="13_ncr:1_{FD32A138-40BB-47AF-A1D0-2573B098E05F}" xr6:coauthVersionLast="47" xr6:coauthVersionMax="47" xr10:uidLastSave="{00000000-0000-0000-0000-000000000000}"/>
  <workbookProtection workbookAlgorithmName="SHA-512" workbookHashValue="DLAyEXLnObZFdVvidRDcdJxkyA1YpM850tCq/LpS8dWKhHXwXg4dNVTMr6o9mSF5KQ2AnRqi8YDfm020tjgkNw==" workbookSaltValue="liOPHahGaaEKUiD4/b4w/Q==" workbookSpinCount="100000" lockStructure="1"/>
  <bookViews>
    <workbookView xWindow="-120" yWindow="-120" windowWidth="24240" windowHeight="13140" tabRatio="867" firstSheet="6" activeTab="7" xr2:uid="{00000000-000D-0000-FFFF-FFFF00000000}"/>
  </bookViews>
  <sheets>
    <sheet name="Instruções" sheetId="25" r:id="rId1"/>
    <sheet name="P1 - Ativ. Assist. Mensal" sheetId="9" r:id="rId2"/>
    <sheet name="P2 - Orçamento Fin. Mensal " sheetId="4" r:id="rId3"/>
    <sheet name="P3 - Cronograma Desembolso" sheetId="13" r:id="rId4"/>
    <sheet name="P4 - Especialidade Ambulatorial" sheetId="6" r:id="rId5"/>
    <sheet name="P5 - Orç. Fin. Linha_Serviço" sheetId="12" r:id="rId6"/>
    <sheet name="P6 - Dimensionamento Pessoal" sheetId="14" r:id="rId7"/>
    <sheet name="P7 - Projetos Especiais" sheetId="11" r:id="rId8"/>
    <sheet name="P8 - F1 Atividade" sheetId="27" r:id="rId9"/>
    <sheet name="P8 - F2.1 Qualidade Objetiva " sheetId="26" r:id="rId10"/>
    <sheet name="P8 - F2.2 Qualidade Subjetiva" sheetId="28" r:id="rId11"/>
    <sheet name="P8 - F3 Técnica" sheetId="2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arq1" hidden="1">{"'REL CUSTODIF'!$B$1:$H$72"}</definedName>
    <definedName name="____r" hidden="1">{"'REL CUSTODIF'!$B$1:$H$72"}</definedName>
    <definedName name="____v1" hidden="1">{"'REL CUSTODIF'!$B$1:$H$72"}</definedName>
    <definedName name="____x1" hidden="1">{"'REL CUSTODIF'!$B$1:$H$72"}</definedName>
    <definedName name="____x10" hidden="1">{"'REL CUSTODIF'!$B$1:$H$72"}</definedName>
    <definedName name="____x11" hidden="1">{"'REL CUSTODIF'!$B$1:$H$72"}</definedName>
    <definedName name="____x12" hidden="1">{#N/A,#N/A,FALSE,"Suprimentos";#N/A,#N/A,FALSE,"Medicina e Segurança";#N/A,#N/A,FALSE,"Administração";#N/A,#N/A,FALSE,"Meio Ambiente";#N/A,#N/A,FALSE,"Operação (Mina)";#N/A,#N/A,FALSE,"Operação (Porto)"}</definedName>
    <definedName name="____x13" hidden="1">{"'REL CUSTODIF'!$B$1:$H$72"}</definedName>
    <definedName name="____x2" hidden="1">{"'REL CUSTODIF'!$B$1:$H$72"}</definedName>
    <definedName name="____x20" hidden="1">{#N/A,#N/A,FALSE,"Suprimentos";#N/A,#N/A,FALSE,"Medicina e Segurança";#N/A,#N/A,FALSE,"Administração";#N/A,#N/A,FALSE,"Meio Ambiente";#N/A,#N/A,FALSE,"Operação (Mina)";#N/A,#N/A,FALSE,"Operação (Porto)"}</definedName>
    <definedName name="____x3" hidden="1">{"'REL CUSTODIF'!$B$1:$H$72"}</definedName>
    <definedName name="____x4" hidden="1">{"'REL CUSTODIF'!$B$1:$H$72"}</definedName>
    <definedName name="____x5" hidden="1">{"'REL CUSTODIF'!$B$1:$H$72"}</definedName>
    <definedName name="____x6" hidden="1">{#N/A,#N/A,FALSE,"Suprimentos";#N/A,#N/A,FALSE,"Medicina e Segurança";#N/A,#N/A,FALSE,"Administração";#N/A,#N/A,FALSE,"Meio Ambiente";#N/A,#N/A,FALSE,"Operação (Mina)";#N/A,#N/A,FALSE,"Operação (Porto)"}</definedName>
    <definedName name="____x8" hidden="1">{"'REL CUSTODIF'!$B$1:$H$72"}</definedName>
    <definedName name="___arq1" hidden="1">{"'REL CUSTODIF'!$B$1:$H$72"}</definedName>
    <definedName name="___r" hidden="1">{"'REL CUSTODIF'!$B$1:$H$72"}</definedName>
    <definedName name="___v1" hidden="1">{"'REL CUSTODIF'!$B$1:$H$72"}</definedName>
    <definedName name="___x1" hidden="1">{"'REL CUSTODIF'!$B$1:$H$72"}</definedName>
    <definedName name="___x10" hidden="1">{"'REL CUSTODIF'!$B$1:$H$72"}</definedName>
    <definedName name="___x11" hidden="1">{"'REL CUSTODIF'!$B$1:$H$72"}</definedName>
    <definedName name="___x12" hidden="1">{#N/A,#N/A,FALSE,"Suprimentos";#N/A,#N/A,FALSE,"Medicina e Segurança";#N/A,#N/A,FALSE,"Administração";#N/A,#N/A,FALSE,"Meio Ambiente";#N/A,#N/A,FALSE,"Operação (Mina)";#N/A,#N/A,FALSE,"Operação (Porto)"}</definedName>
    <definedName name="___x13" hidden="1">{"'REL CUSTODIF'!$B$1:$H$72"}</definedName>
    <definedName name="___x2" hidden="1">{"'REL CUSTODIF'!$B$1:$H$72"}</definedName>
    <definedName name="___x20" hidden="1">{#N/A,#N/A,FALSE,"Suprimentos";#N/A,#N/A,FALSE,"Medicina e Segurança";#N/A,#N/A,FALSE,"Administração";#N/A,#N/A,FALSE,"Meio Ambiente";#N/A,#N/A,FALSE,"Operação (Mina)";#N/A,#N/A,FALSE,"Operação (Porto)"}</definedName>
    <definedName name="___x3" hidden="1">{"'REL CUSTODIF'!$B$1:$H$72"}</definedName>
    <definedName name="___x4" hidden="1">{"'REL CUSTODIF'!$B$1:$H$72"}</definedName>
    <definedName name="___x5" hidden="1">{"'REL CUSTODIF'!$B$1:$H$72"}</definedName>
    <definedName name="___x6" hidden="1">{#N/A,#N/A,FALSE,"Suprimentos";#N/A,#N/A,FALSE,"Medicina e Segurança";#N/A,#N/A,FALSE,"Administração";#N/A,#N/A,FALSE,"Meio Ambiente";#N/A,#N/A,FALSE,"Operação (Mina)";#N/A,#N/A,FALSE,"Operação (Porto)"}</definedName>
    <definedName name="___x7" hidden="1">{"'REL CUSTODIF'!$B$1:$H$72"}</definedName>
    <definedName name="___x8" hidden="1">{"'REL CUSTODIF'!$B$1:$H$72"}</definedName>
    <definedName name="__123Graph_A" hidden="1">'[1]reserves&amp;schedule'!$E$12:$E$109</definedName>
    <definedName name="__123Graph_ACASHFLOW" hidden="1">'[2]P&amp;L  Cashflow'!#REF!</definedName>
    <definedName name="__123Graph_ADREDGAGE" hidden="1">'[3]Cashflow (na)'!#REF!</definedName>
    <definedName name="__123Graph_B" hidden="1">'[1]reserves&amp;schedule'!$F$12:$F$109</definedName>
    <definedName name="__123Graph_BCASHFLOW" hidden="1">'[2]P&amp;L  Cashflow'!#REF!</definedName>
    <definedName name="__123Graph_BDREDGAGE" hidden="1">'[3]Cashflow (na)'!#REF!</definedName>
    <definedName name="__123Graph_C" hidden="1">'[1]reserves&amp;schedule'!$G$12:$G$109</definedName>
    <definedName name="__123Graph_CDREDGAGE" hidden="1">'[3]Cashflow (na)'!#REF!</definedName>
    <definedName name="__123Graph_D" hidden="1">'[1]reserves&amp;schedule'!$H$12:$H$109</definedName>
    <definedName name="__123Graph_DDREDGAGE" hidden="1">'[3]Cashflow (na)'!#REF!</definedName>
    <definedName name="__123Graph_E" hidden="1">'[1]reserves&amp;schedule'!$I$12:$I$109</definedName>
    <definedName name="__123Graph_EDREDGAGE" hidden="1">'[3]Cashflow (na)'!#REF!</definedName>
    <definedName name="__123Graph_F" hidden="1">'[1]reserves&amp;schedule'!$J$12:$J$109</definedName>
    <definedName name="__123Graph_LBL_EDREDGAGE" hidden="1">'[3]Cashflow (na)'!#REF!</definedName>
    <definedName name="__123Graph_X" hidden="1">'[1]reserves&amp;schedule'!$B$12:$B$109</definedName>
    <definedName name="__123Graph_XCASHFLOW" hidden="1">'[4]P&amp;L  Cashflow'!$M$8:$Y$8</definedName>
    <definedName name="__123Graph_XDREDGAGE" hidden="1">'[3]Cashflow (na)'!#REF!</definedName>
    <definedName name="__bookmark_1">#REF!</definedName>
    <definedName name="__bookmark_2">#REF!</definedName>
    <definedName name="__bookmark_4">#REF!</definedName>
    <definedName name="__bookmark_5">#REF!</definedName>
    <definedName name="__n2" hidden="1">{#N/A,#N/A,FALSE,"PCOL"}</definedName>
    <definedName name="__shared_1_0_0">#REF!*#REF!</definedName>
    <definedName name="__shared_1_1_0">#REF!*#REF!</definedName>
    <definedName name="__shared_1_10_0">#REF!*#REF!</definedName>
    <definedName name="__shared_1_11_0">#REF!*#REF!</definedName>
    <definedName name="__shared_1_12_0">#REF!+#REF!</definedName>
    <definedName name="__shared_1_13_0">#REF!*#REF!</definedName>
    <definedName name="__shared_1_14_0">#REF!*#REF!</definedName>
    <definedName name="__shared_1_15_0">(#REF!+#REF!+#REF!)*#REF!</definedName>
    <definedName name="__shared_1_16_0">(#REF!+#REF!+#REF!+#REF!)*#REF!</definedName>
    <definedName name="__shared_1_17_0">(#REF!+#REF!+#REF!+#REF!)*#REF!</definedName>
    <definedName name="__shared_1_18_0">#REF!*#REF!</definedName>
    <definedName name="__shared_1_19_0">#REF!+#REF!+#REF!+#REF!+#REF!+#REF!+#REF!</definedName>
    <definedName name="__shared_1_2_0">#REF!+#REF!</definedName>
    <definedName name="__shared_1_3_0">#REF!*#REF!</definedName>
    <definedName name="__shared_1_4_0">#REF!*#REF!</definedName>
    <definedName name="__shared_1_5_0">(#REF!+#REF!+#REF!)*#REF!</definedName>
    <definedName name="__shared_1_6_0">(#REF!+#REF!+#REF!+#REF!)*#REF!</definedName>
    <definedName name="__shared_1_7_0">(#REF!+#REF!+#REF!+#REF!)*#REF!</definedName>
    <definedName name="__shared_1_8_0">#REF!*#REF!</definedName>
    <definedName name="__shared_1_9_0">#REF!+#REF!+#REF!+#REF!+#REF!+#REF!+#REF!</definedName>
    <definedName name="__shared_2_0_0">#REF!*#REF!</definedName>
    <definedName name="__shared_2_1_0">#REF!*#REF!</definedName>
    <definedName name="__shared_2_10_0">#REF!*#REF!</definedName>
    <definedName name="__shared_2_11_0">#REF!*#REF!</definedName>
    <definedName name="__shared_2_12_0">#REF!+#REF!</definedName>
    <definedName name="__shared_2_13_0">#REF!*#REF!</definedName>
    <definedName name="__shared_2_14_0">#REF!*#REF!</definedName>
    <definedName name="__shared_2_15_0">(#REF!+#REF!+#REF!)*#REF!</definedName>
    <definedName name="__shared_2_16_0">(#REF!+#REF!+#REF!+#REF!)*#REF!</definedName>
    <definedName name="__shared_2_17_0">(#REF!+#REF!+#REF!+#REF!)*#REF!</definedName>
    <definedName name="__shared_2_18_0">#REF!*#REF!</definedName>
    <definedName name="__shared_2_19_0">#REF!+#REF!+#REF!+#REF!+#REF!+#REF!+#REF!</definedName>
    <definedName name="__shared_2_2_0">#REF!+#REF!</definedName>
    <definedName name="__shared_2_20_0">#REF!*#REF!</definedName>
    <definedName name="__shared_2_21_0">#REF!*#REF!</definedName>
    <definedName name="__shared_2_22_0">#REF!+#REF!</definedName>
    <definedName name="__shared_2_23_0">#REF!*#REF!</definedName>
    <definedName name="__shared_2_24_0">#REF!*#REF!</definedName>
    <definedName name="__shared_2_25_0">(#REF!+#REF!+#REF!)*#REF!</definedName>
    <definedName name="__shared_2_26_0">(#REF!+#REF!+#REF!+#REF!)*#REF!</definedName>
    <definedName name="__shared_2_27_0">(#REF!+#REF!+#REF!+#REF!)*#REF!</definedName>
    <definedName name="__shared_2_28_0">#REF!*#REF!</definedName>
    <definedName name="__shared_2_29_0">#REF!+#REF!+#REF!+#REF!+#REF!+#REF!+#REF!</definedName>
    <definedName name="__shared_2_3_0">#REF!*#REF!</definedName>
    <definedName name="__shared_2_4_0">#REF!*#REF!</definedName>
    <definedName name="__shared_2_5_0">(#REF!+#REF!+#REF!)*#REF!</definedName>
    <definedName name="__shared_2_6_0">(#REF!+#REF!+#REF!+#REF!)*#REF!</definedName>
    <definedName name="__shared_2_7_0">(#REF!+#REF!+#REF!+#REF!)*#REF!</definedName>
    <definedName name="__shared_2_8_0">#REF!*#REF!</definedName>
    <definedName name="__shared_2_9_0">#REF!+#REF!+#REF!+#REF!+#REF!+#REF!+#REF!</definedName>
    <definedName name="__x7" hidden="1">{"'REL CUSTODIF'!$B$1:$H$72"}</definedName>
    <definedName name="__xlfn_SUMIFS">#N/A</definedName>
    <definedName name="_1__123Graph_ACHART_1" hidden="1">[5]EAIGESEN!#REF!</definedName>
    <definedName name="_10__123Graph_DCHART_1" hidden="1">[5]EAIGESEN!#REF!</definedName>
    <definedName name="_12__123Graph_ECHART_1" hidden="1">[5]EAIGESEN!#REF!</definedName>
    <definedName name="_14__123Graph_FCHART_1" hidden="1">[5]EAIGESEN!#REF!</definedName>
    <definedName name="_16__123Graph_XCHART_3" hidden="1">[6]estgg!#REF!</definedName>
    <definedName name="_1Excel_BuiltIn_Print_Area_2_1">#REF!</definedName>
    <definedName name="_1Excel_BuiltIn_Print_Area_2_1_2">#REF!</definedName>
    <definedName name="_1Excel_BuiltIn_Print_Area_2_1_3">#REF!</definedName>
    <definedName name="_1Excel_BuiltIn_Print_Area_2_1_4">#REF!</definedName>
    <definedName name="_1Excel_BuiltIn_Print_Area_2_1_5">#REF!</definedName>
    <definedName name="_2__123Graph_ACHART_1" hidden="1">[5]EAIGESEN!#REF!</definedName>
    <definedName name="_2__123Graph_ACHART_3" hidden="1">[5]EAIGESEN!$O$11:$O$12</definedName>
    <definedName name="_3__123Graph_BCHART_1" hidden="1">[5]EAIGESEN!#REF!</definedName>
    <definedName name="_4__123Graph_ACHART_3" hidden="1">[5]EAIGESEN!$O$11:$O$12</definedName>
    <definedName name="_4__123Graph_CCHART_1" hidden="1">[5]EAIGESEN!#REF!</definedName>
    <definedName name="_5__123Graph_DCHART_1" hidden="1">[5]EAIGESEN!#REF!</definedName>
    <definedName name="_6__123Graph_BCHART_1" hidden="1">[5]EAIGESEN!#REF!</definedName>
    <definedName name="_6__123Graph_ECHART_1" hidden="1">[5]EAIGESEN!#REF!</definedName>
    <definedName name="_7__123Graph_FCHART_1" hidden="1">[5]EAIGESEN!#REF!</definedName>
    <definedName name="_8__123Graph_CCHART_1" hidden="1">[5]EAIGESEN!#REF!</definedName>
    <definedName name="_8__123Graph_XCHART_3" hidden="1">[6]estgg!#REF!</definedName>
    <definedName name="_a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arq1" hidden="1">{"'REL CUSTODIF'!$B$1:$H$72"}</definedName>
    <definedName name="_BBB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BBB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BBB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CCC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d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e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Fill" hidden="1">#REF!</definedName>
    <definedName name="_I027611" hidden="1">{#N/A,#N/A,FALSE,"지침";#N/A,#N/A,FALSE,"환경분석";#N/A,#N/A,FALSE,"Sheet16"}</definedName>
    <definedName name="_Key1" hidden="1">#REF!</definedName>
    <definedName name="_l" hidden="1">{#N/A,#N/A,FALSE,"Hoja1";#N/A,#N/A,FALSE,"Hoja2"}</definedName>
    <definedName name="_MF14" hidden="1">{#N/A,#N/A,FALSE,"CAPA";#N/A,#N/A,FALSE,"CUSTOTOT";#N/A,#N/A,FALSE,"CUSTO";#N/A,#N/A,FALSE,"ORCEXEC";#N/A,#N/A,FALSE,"MINCC";#N/A,#N/A,FALSE,"MINCCUNI";#N/A,#N/A,FALSE,"MINNAT";#N/A,#N/A,FALSE,"MINNATUN";#N/A,#N/A,FALSE,"TRACC";#N/A,#N/A,FALSE,"TRACCUNI";#N/A,#N/A,FALSE,"TRANAT";#N/A,#N/A,FALSE,"TRANATUN";#N/A,#N/A,FALSE,"TRANATUN";#N/A,#N/A,FALSE,"TRANATUN";#N/A,#N/A,FALSE,"MOICC";#N/A,#N/A,FALSE,"MOICCUNI";#N/A,#N/A,FALSE,"MOINAT";#N/A,#N/A,FALSE,"MOINATUN";#N/A,#N/A,FALSE,"STANDARD";#N/A,#N/A,FALSE,"MPCC";#N/A,#N/A,FALSE,"MPCCUNIT";#N/A,#N/A,FALSE,"MPNATTOT";#N/A,#N/A,FALSE,"MPNATUNI"}</definedName>
    <definedName name="_n2" hidden="1">{#N/A,#N/A,FALSE,"PCOL"}</definedName>
    <definedName name="_NNN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NNN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o1" hidden="1">{"det (May)",#N/A,FALSE,"June";"sum (MAY YTD)",#N/A,FALSE,"June YTD"}</definedName>
    <definedName name="_Order1" hidden="1">255</definedName>
    <definedName name="_Parse_Out" hidden="1">#REF!</definedName>
    <definedName name="_qq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qq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 hidden="1">{#N/A,#N/A,FALSE,"PCOL"}</definedName>
    <definedName name="_Regression_Int" hidden="1">1</definedName>
    <definedName name="_rgt52" hidden="1">{"'IndicadoresRH'!$AA$50:$AP$67"}</definedName>
    <definedName name="_rr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r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r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rr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s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able1_In1" hidden="1">#REF!</definedName>
    <definedName name="_tt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t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t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tt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1" hidden="1">{"'REL CUSTODIF'!$B$1:$H$72"}</definedName>
    <definedName name="_VVV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VVV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ww9"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10" hidden="1">{"'REL CUSTODIF'!$B$1:$H$72"}</definedName>
    <definedName name="_x11" hidden="1">{"'REL CUSTODIF'!$B$1:$H$72"}</definedName>
    <definedName name="_x12" hidden="1">{#N/A,#N/A,FALSE,"Suprimentos";#N/A,#N/A,FALSE,"Medicina e Segurança";#N/A,#N/A,FALSE,"Administração";#N/A,#N/A,FALSE,"Meio Ambiente";#N/A,#N/A,FALSE,"Operação (Mina)";#N/A,#N/A,FALSE,"Operação (Porto)"}</definedName>
    <definedName name="_x13" hidden="1">{"'REL CUSTODIF'!$B$1:$H$72"}</definedName>
    <definedName name="_x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20" hidden="1">{#N/A,#N/A,FALSE,"Suprimentos";#N/A,#N/A,FALSE,"Medicina e Segurança";#N/A,#N/A,FALSE,"Administração";#N/A,#N/A,FALSE,"Meio Ambiente";#N/A,#N/A,FALSE,"Operação (Mina)";#N/A,#N/A,FALSE,"Operação (Porto)"}</definedName>
    <definedName name="_x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4" hidden="1">{"'REL CUSTODIF'!$B$1:$H$72"}</definedName>
    <definedName name="_x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x7" hidden="1">{"'REL CUSTODIF'!$B$1:$H$72"}</definedName>
    <definedName name="_x8" hidden="1">{"'REL CUSTODIF'!$B$1:$H$72"}</definedName>
    <definedName name="_z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_z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 hidden="1">[7]Apoio!#REF!</definedName>
    <definedName name="aa" hidden="1">{"'REL CUSTODIF'!$B$1:$H$72"}</definedName>
    <definedName name="a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A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aaaaaaaaaaaaaaa">#REF!</definedName>
    <definedName name="aaaaaaaaaaaaaaaaa">#REF!</definedName>
    <definedName name="aaaaaaaaaaaaaaaaaaaaaaaaa">#REF!</definedName>
    <definedName name="aaaaaaaaaaaaaaaaaaaaaaaaaaaaaaaaaaaaaaaaa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aaas" hidden="1">{"Econ Consolidado",#N/A,FALSE,"Econ Consol";"Fluxo de Caixa",#N/A,FALSE,"Fluxo Caixa";"Investimentos",#N/A,FALSE,"Investimentos"}</definedName>
    <definedName name="aast" hidden="1">{"Rio Branco",#N/A,FALSE,"Rio Branco";"Itajaí",#N/A,FALSE,"Itajaí";"Pinheiro Machado",#N/A,FALSE,"PMachado";"Esteio",#N/A,FALSE,"Esteio"}</definedName>
    <definedName name="ab">#REF!</definedName>
    <definedName name="abc" hidden="1">{#N/A,#N/A,FALSE,"PCOL"}</definedName>
    <definedName name="abcd" hidden="1">{#N/A,#N/A,FALSE,"PCOL"}</definedName>
    <definedName name="aditivo" hidden="1">{#N/A,#N/A,FALSE,"PCOL"}</definedName>
    <definedName name="aebes">#REF!</definedName>
    <definedName name="AEBES1">#REF!</definedName>
    <definedName name="agfsrdg">#REF!</definedName>
    <definedName name="aina" hidden="1">{#N/A,#N/A,FALSE,"PCOL"}</definedName>
    <definedName name="ans" hidden="1">{#N/A,#N/A,FALSE,"PCOL"}</definedName>
    <definedName name="anscount" hidden="1">1</definedName>
    <definedName name="Arara" hidden="1">{#N/A,#N/A,FALSE,"PCOL"}</definedName>
    <definedName name="ardfghk">#REF!</definedName>
    <definedName name="_xlnm.Print_Area" localSheetId="2">'P2 - Orçamento Fin. Mensal '!$A$1:$O$59</definedName>
    <definedName name="_xlnm.Print_Area" localSheetId="4">'P4 - Especialidade Ambulatorial'!$A$1:$E$62</definedName>
    <definedName name="_xlnm.Print_Area" localSheetId="7">'P7 - Projetos Especiais'!$A$1:$H$77</definedName>
    <definedName name="as" hidden="1">{"'IndicadoresRH'!$AA$50:$AP$67"}</definedName>
    <definedName name="asasas" hidden="1">{"'IndicadoresRH'!$AA$50:$AP$67"}</definedName>
    <definedName name="asddff">#REF!</definedName>
    <definedName name="asdfasfsafasf" hidden="1">{"'CptDifn'!$AA$32:$AG$32"}</definedName>
    <definedName name="avg">#REF!</definedName>
    <definedName name="b" hidden="1">{"'CptDifn'!$AA$32:$AG$32"}</definedName>
    <definedName name="bbbb" hidden="1">{#N/A,#N/A,FALSE,"PCOL"}</definedName>
    <definedName name="bia">#REF!</definedName>
    <definedName name="BLPH10" hidden="1">#REF!</definedName>
    <definedName name="BLPH23" hidden="1">#REF!</definedName>
    <definedName name="BLPH24" hidden="1">#REF!</definedName>
    <definedName name="BLPH25" hidden="1">#REF!</definedName>
    <definedName name="BLPH6" hidden="1">'[8]Indice Precos Mes'!#REF!</definedName>
    <definedName name="BLPH7" hidden="1">'[8]Indice Precos Mes'!#REF!</definedName>
    <definedName name="bnbnb" hidden="1">'[2]P&amp;L  Cashflow'!#REF!</definedName>
    <definedName name="bnbnbmbnmbn" hidden="1">'[3]Cashflow (na)'!#REF!</definedName>
    <definedName name="btu">#REF!</definedName>
    <definedName name="c_c" hidden="1">{"'REL CUSTODIF'!$B$1:$H$72"}</definedName>
    <definedName name="ca" hidden="1">{"'REL CUSTODIF'!$B$1:$H$72"}</definedName>
    <definedName name="Caminhonete"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Carreg" hidden="1">{#N/A,#N/A,FALSE,"PCOL"}</definedName>
    <definedName name="ccccccccc">#REF!</definedName>
    <definedName name="Cenário_04_07_08" hidden="1">{#N/A,#N/A,FALSE,"DEF1";#N/A,#N/A,FALSE,"DEF2";#N/A,#N/A,FALSE,"DEF3"}</definedName>
    <definedName name="cida" hidden="1">{#N/A,#N/A,FALSE,"PCOL"}</definedName>
    <definedName name="CIMESA" hidden="1">{"Econ Consolidado",#N/A,FALSE,"Econ Consol";"Fluxo de Caixa",#N/A,FALSE,"Fluxo Caixa";"Investimentos",#N/A,FALSE,"Investimentos"}</definedName>
    <definedName name="CMAG" hidden="1">{"Econ Consolidado",#N/A,FALSE,"Econ Consol";"Fluxo de Caixa",#N/A,FALSE,"Fluxo Caixa";"Investimentos",#N/A,FALSE,"Investimentos"}</definedName>
    <definedName name="CMV">[9]Dados!#REF!</definedName>
    <definedName name="Cobra" hidden="1">{#N/A,#N/A,FALSE,"PCOL"}</definedName>
    <definedName name="Cobre" hidden="1">{"'CptDifn'!$AA$32:$AG$32"}</definedName>
    <definedName name="col">'[10]R01A - Colaboradores'!$A$1:$E$65536</definedName>
    <definedName name="Compromiss" hidden="1">{"'REL CUSTODIF'!$B$1:$H$72"}</definedName>
    <definedName name="Concentrado_Cobre" hidden="1">{"'CptDifn'!$AA$32:$AG$32"}</definedName>
    <definedName name="conta" hidden="1">{"'ReceitaLiquidaME'!$AA$25:$AN$32"}</definedName>
    <definedName name="Copia" hidden="1">{#N/A,#N/A,FALSE,"PCOL"}</definedName>
    <definedName name="copia3" hidden="1">{#N/A,#N/A,FALSE,"PCOL"}</definedName>
    <definedName name="copiaranc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opiaranch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cvrd2"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cvrd3"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CZC" hidden="1">{"'ReceitaLiquidaME'!$AA$25:$AN$32"}</definedName>
    <definedName name="d" hidden="1">'[11]IST-Fab.'!$H$11</definedName>
    <definedName name="ddd"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ddd" hidden="1">{#N/A,#N/A,FALSE,"PCOL"}</definedName>
    <definedName name="DEAM" hidden="1">{"'CptDifn'!$AA$32:$AG$32"}</definedName>
    <definedName name="DEAS" hidden="1">{"'CptDifn'!$AA$32:$AG$32"}</definedName>
    <definedName name="DECG" hidden="1">'[12]Tabelas Diversas'!$D$10:$D$15</definedName>
    <definedName name="DEGL" hidden="1">'[12]Tabelas Diversas'!$D$20:$D$26</definedName>
    <definedName name="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fd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dieseill"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dipm" hidden="1">{#N/A,#N/A,FALSE,"PCOL"}</definedName>
    <definedName name="dksojd" hidden="1">{#N/A,#N/A,FALSE,"PCOL"}</definedName>
    <definedName name="dsad"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dvs" hidden="1">{#N/A,#N/A,FALSE,"PCOL"}</definedName>
    <definedName name="dwsdad" hidden="1">{"'ReceitaLiquidaME'!$AA$25:$AN$32"}</definedName>
    <definedName name="e" hidden="1">{#N/A,#N/A,FALSE,"PCOL"}</definedName>
    <definedName name="ED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ducacao">#REF!</definedName>
    <definedName name="EFETIVO" hidden="1">{"'IndicadoresRH'!$AA$50:$AP$67"}</definedName>
    <definedName name="Energia" hidden="1">{#N/A,#N/A,FALSE,"Suprimentos";#N/A,#N/A,FALSE,"Medicina e Segurança";#N/A,#N/A,FALSE,"Administração";#N/A,#N/A,FALSE,"Meio Ambiente";#N/A,#N/A,FALSE,"Operação (Mina)";#N/A,#N/A,FALSE,"Operação (Porto)"}</definedName>
    <definedName name="erfgrew" hidden="1">{"'ReceitaLiquidaME'!$AA$25:$AN$32"}</definedName>
    <definedName name="ERRO" hidden="1">{"'CptDifn'!$AA$32:$AG$32"}</definedName>
    <definedName name="ERRO1" hidden="1">{"'CptDifn'!$AA$32:$AG$32"}</definedName>
    <definedName name="ERRO3" hidden="1">{"'CptDifn'!$AA$32:$AG$32"}</definedName>
    <definedName name="ERRO4" hidden="1">{"'CptDifn'!$AA$32:$AG$32"}</definedName>
    <definedName name="ERRO5" hidden="1">{"'CptDifn'!$AA$32:$AG$32"}</definedName>
    <definedName name="ERRO6" hidden="1">{"'CptDifn'!$AA$32:$AG$32"}</definedName>
    <definedName name="ERRRRRRRRRRRRRRRO" hidden="1">{"'CptDifn'!$AA$32:$AG$32"}</definedName>
    <definedName name="erty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st_B" hidden="1">{#N/A,#N/A,FALSE,"PCOL"}</definedName>
    <definedName name="et"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eterrte" hidden="1">{#N/A,#N/A,FALSE,"DEF1";#N/A,#N/A,FALSE,"DEF2";#N/A,#N/A,FALSE,"DEF3"}</definedName>
    <definedName name="eU" hidden="1">{#N/A,#N/A,FALSE,"PCOL"}</definedName>
    <definedName name="Evol." hidden="1">{"Econ Consolidado",#N/A,FALSE,"Econ Consol";"Fluxo de Caixa",#N/A,FALSE,"Fluxo Caixa";"Investimentos",#N/A,FALSE,"Investimentos"}</definedName>
    <definedName name="evol1" hidden="1">{"Econ Consolidado",#N/A,FALSE,"Econ Consol";"Fluxo de Caixa",#N/A,FALSE,"Fluxo Caixa";"Investimentos",#N/A,FALSE,"Investimentos"}</definedName>
    <definedName name="ewf" hidden="1">{#N/A,#N/A,FALSE,"PCOL"}</definedName>
    <definedName name="Excel_BuiltIn_Print_Area_10">#REF!</definedName>
    <definedName name="Excel_BuiltIn_Print_Area_10_2">#REF!</definedName>
    <definedName name="Excel_BuiltIn_Print_Area_10_3">#REF!</definedName>
    <definedName name="Excel_BuiltIn_Print_Area_10_4">#REF!</definedName>
    <definedName name="Excel_BuiltIn_Print_Area_10_5">#REF!</definedName>
    <definedName name="Excel_BuiltIn_Print_Area_4_1">"$#REF!.$A$1:$#REF!.$G$13"</definedName>
    <definedName name="Excel_BuiltIn_Print_Area_7">#REF!</definedName>
    <definedName name="Excel_BuiltIn_Print_Area_8_1">#REF!</definedName>
    <definedName name="Excel_BuiltIn_Print_Titles_10">#REF!</definedName>
    <definedName name="Excel_BuiltIn_Print_Titles_10_2">#REF!</definedName>
    <definedName name="Excel_BuiltIn_Print_Titles_10_3">#REF!</definedName>
    <definedName name="Excel_BuiltIn_Print_Titles_10_4">#REF!</definedName>
    <definedName name="Excel_BuiltIn_Print_Titles_10_5">#REF!</definedName>
    <definedName name="Excel_BuiltIn_Print_Titles_32">#REF!</definedName>
    <definedName name="Excel_BuiltIn_Print_Titles_4_1">('[13]RE06C - CUSTOS MATERIAIS '!$B$1:$C$65535,'[13]RE06C - CUSTOS MATERIAIS '!$A$10:$IV$15)</definedName>
    <definedName name="Excel_BuiltIn_Print_Titles_5_1">'[14]DOAR '!$A$1:$A$65527,'[14]DOAR '!$A$1:$IQ$5</definedName>
    <definedName name="expansao" hidden="1">{"'CptDifn'!$AA$32:$AG$32"}</definedName>
    <definedName name="extrato" hidden="1">{"'Quadro'!$A$4:$BG$78"}</definedName>
    <definedName name="F"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CA" hidden="1">{"'Quadro'!$A$4:$BG$78"}</definedName>
    <definedName name="Fernando" hidden="1">{#N/A,#N/A,FALSE,"PCOL"}</definedName>
    <definedName name="ferwerwe" hidden="1">{"'Complexo Itabira'!$D$1:$N$95"}</definedName>
    <definedName name="ffffffffffff">#REF!</definedName>
    <definedName name="FGRHGD" hidden="1">{#N/A,#N/A,FALSE,"PCOL"}</definedName>
    <definedName name="FolResumoFlorestas" hidden="1">{"'REL CUSTODIF'!$B$1:$H$72"}</definedName>
    <definedName name="FornosBOZ"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francisco"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frc"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fsdfsd" hidden="1">'[3]Cashflow (na)'!#REF!</definedName>
    <definedName name="ftrr4" hidden="1">{#N/A,#N/A,FALSE,"PCOL"}</definedName>
    <definedName name="Funcionarios">#REF!</definedName>
    <definedName name="Funcionarios_6">#REF!</definedName>
    <definedName name="Funcionarios_7">#REF!</definedName>
    <definedName name="g" hidden="1">{#N/A,#N/A,FALSE,"PCOL"}</definedName>
    <definedName name="gajan" hidden="1">{#N/A,#N/A,FALSE,"PCOL"}</definedName>
    <definedName name="GAMAN" hidden="1">{#N/A,#N/A,FALSE,"PCOL"}</definedName>
    <definedName name="GAMAR" hidden="1">{"'CptDifn'!$AA$32:$AG$32"}</definedName>
    <definedName name="GAMAR1" hidden="1">{"'CptDifn'!$AA$32:$AG$32"}</definedName>
    <definedName name="gamen" hidden="1">{#N/A,#N/A,FALSE,"PCOL"}</definedName>
    <definedName name="GAMON" hidden="1">{#N/A,#N/A,FALSE,"PCOL"}</definedName>
    <definedName name="gamun" hidden="1">{#N/A,#N/A,FALSE,"PCOL"}</definedName>
    <definedName name="gemin" hidden="1">{#N/A,#N/A,FALSE,"PCOL"}</definedName>
    <definedName name="gftfg" hidden="1">'[2]P&amp;L  Cashflow'!#REF!</definedName>
    <definedName name="gg"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gggggg" hidden="1">{"'ReceitaLiquidaME'!$AA$25:$AN$32"}</definedName>
    <definedName name="ggggggggggggggggggg">#REF!</definedName>
    <definedName name="ggtggg" hidden="1">{#N/A,#N/A,FALSE,"DEF1";#N/A,#N/A,FALSE,"DEF2";#N/A,#N/A,FALSE,"DEF3"}</definedName>
    <definedName name="gj" hidden="1">{#N/A,#N/A,FALSE,"PCOL"}</definedName>
    <definedName name="gr" hidden="1">{"'IndicadoresRH'!$AA$50:$AP$67"}</definedName>
    <definedName name="GráficoICD" hidden="1">#N/A</definedName>
    <definedName name="grrrhr" hidden="1">{#N/A,#N/A,FALSE,"PCOL"}</definedName>
    <definedName name="gtf" hidden="1">{#N/A,#N/A,FALSE,"DEF1";#N/A,#N/A,FALSE,"DEF2";#N/A,#N/A,FALSE,"DEF3"}</definedName>
    <definedName name="Gupob01Real" hidden="1">{#N/A,#N/A,FALSE,"Suprimentos";#N/A,#N/A,FALSE,"Medicina e Segurança";#N/A,#N/A,FALSE,"Administração";#N/A,#N/A,FALSE,"Meio Ambiente";#N/A,#N/A,FALSE,"Operação (Mina)";#N/A,#N/A,FALSE,"Operação (Porto)"}</definedName>
    <definedName name="GYU" hidden="1">{"'ReceitaLiquidaME'!$AA$25:$AN$32"}</definedName>
    <definedName name="hhh">#REF!</definedName>
    <definedName name="HHHH"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hhhhhh" hidden="1">{"'ReceitaLiquidaME'!$AA$25:$AN$32"}</definedName>
    <definedName name="HRTN">[9]Dados!#REF!</definedName>
    <definedName name="HTML_CodePage" hidden="1">1252</definedName>
    <definedName name="HTML_Control" hidden="1">{"'ReceitaLiquidaME'!$AA$25:$AN$32"}</definedName>
    <definedName name="HTML_Control_2" hidden="1">{"'ReceitaLiquidaME'!$AA$25:$AN$32"}</definedName>
    <definedName name="HTML_Control1" hidden="1">{"'Placar Intranet'!$A$2:$K$24"}</definedName>
    <definedName name="HTML_Description" hidden="1">""</definedName>
    <definedName name="HTML_Email" hidden="1">""</definedName>
    <definedName name="HTML_Header" hidden="1">""</definedName>
    <definedName name="HTML_LastUpdate" hidden="1">"15/08/2000 (Atualização Mensal)"</definedName>
    <definedName name="HTML_LineAfter" hidden="1">FALSE</definedName>
    <definedName name="HTML_LineBefore" hidden="1">FALSE</definedName>
    <definedName name="HTML_Name" hidden="1">"GACON (866-4325)"</definedName>
    <definedName name="HTML_OBDlg2" hidden="1">TRUE</definedName>
    <definedName name="HTML_OBDlg3" hidden="1">TRUE</definedName>
    <definedName name="HTML_OBDlg4" hidden="1">TRUE</definedName>
    <definedName name="HTML_OS" hidden="1">0</definedName>
    <definedName name="HTML_PathFile" hidden="1">"C:\Performance_Intranet\indicadores\receitaliquidame.htm"</definedName>
    <definedName name="HTML_PathTemplate" hidden="1">"C:\WINDOWS\Desktop\HTMLTemp.htm"</definedName>
    <definedName name="HTML_Title" hidden="1">""</definedName>
    <definedName name="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CD2003n" hidden="1">{"'Energia'!$E$23","'Energia'!$A$12:$D$16"}</definedName>
    <definedName name="IIII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in" hidden="1">{#N/A,#N/A,FALSE,"DEF1";#N/A,#N/A,FALSE,"DEF2";#N/A,#N/A,FALSE,"DEF3"}</definedName>
    <definedName name="in." hidden="1">{#N/A,#N/A,FALSE,"DEF1";#N/A,#N/A,FALSE,"DEF2";#N/A,#N/A,FALSE,"DEF3"}</definedName>
    <definedName name="IND">#REF!</definedName>
    <definedName name="inst">[9]Dados!$A$4:$A$17</definedName>
    <definedName name="INV_ECON_MENSAL" hidden="1">{#N/A,#N/A,FALSE,"DEF1";#N/A,#N/A,FALSE,"DEF2";#N/A,#N/A,FALSE,"DEF3"}</definedName>
    <definedName name="inv_financ_Mensal_desemb" hidden="1">{#N/A,#N/A,FALSE,"DEF1";#N/A,#N/A,FALSE,"DEF2";#N/A,#N/A,FALSE,"DEF3"}</definedName>
    <definedName name="InvCapDir" hidden="1">{"'Complexo Itabira'!$D$1:$N$95"}</definedName>
    <definedName name="InvCorrDir" hidden="1">{"'Complexo Itabira'!$D$1:$N$95"}</definedName>
    <definedName name="InvJustificativas6" hidden="1">{"'REL CUSTODIF'!$B$1:$H$72"}</definedName>
    <definedName name="InvJustificativas9" hidden="1">{"'REL CUSTODIF'!$B$1:$H$72"}</definedName>
    <definedName name="iptu1" hidden="1">{#N/A,#N/A,FALSE,"PCOL"}</definedName>
    <definedName name="IsGroupWorkbook" hidden="1">TRUE</definedName>
    <definedName name="j">#REF!</definedName>
    <definedName name="janeiro">#REF!</definedName>
    <definedName name="jjjj" hidden="1">{"'Resumo2'!$B$2:$J$23"}</definedName>
    <definedName name="jjjjjjjjjjjjjjjjjjjjj">#REF!</definedName>
    <definedName name="JK" hidden="1">{#N/A,#N/A,FALSE,"PCOL"}</definedName>
    <definedName name="jorge" hidden="1">{#N/A,#N/A,FALSE,"DEF1";#N/A,#N/A,FALSE,"DEF2";#N/A,#N/A,FALSE,"DEF3"}</definedName>
    <definedName name="jrmds" hidden="1">{"'CptDifn'!$AA$32:$AG$32"}</definedName>
    <definedName name="jujk" hidden="1">{#N/A,#N/A,FALSE,"PCOL"}</definedName>
    <definedName name="jujuj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Just" hidden="1">{"'REL CUSTODIF'!$B$1:$H$72"}</definedName>
    <definedName name="k" hidden="1">{#N/A,#N/A,FALSE,"PCOL"}</definedName>
    <definedName name="kjm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ko" hidden="1">{#N/A,#N/A,FALSE,"PCOL"}</definedName>
    <definedName name="leao" hidden="1">{#N/A,#N/A,FALSE,"PCOL"}</definedName>
    <definedName name="Lincoln"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lincon"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liutlliutlk" hidden="1">{#N/A,#N/A,FALSE,"PCOL"}</definedName>
    <definedName name="ljsjcsn" hidden="1">[5]EAIGESEN!#REF!</definedName>
    <definedName name="LLLL"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llllllllllllllllll">#REF!</definedName>
    <definedName name="LOCAÇÕES"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LockCellStatus" hidden="1">4</definedName>
    <definedName name="LoteBonito2" hidden="1">{"'Resumo2'!$B$2:$J$23"}</definedName>
    <definedName name="MEDIDORES" hidden="1">{#N/A,#N/A,FALSE,"PCOL"}</definedName>
    <definedName name="mercia" hidden="1">{"'REL CUSTODIF'!$B$1:$H$72"}</definedName>
    <definedName name="mês">[9]Dados!#REF!</definedName>
    <definedName name="MMMMM"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MOA" hidden="1">{#N/A,#N/A,FALSE,"DEF1";#N/A,#N/A,FALSE,"DEF2";#N/A,#N/A,FALSE,"DEF3"}</definedName>
    <definedName name="Moagem.xls" hidden="1">{"Rio Branco",#N/A,FALSE,"Rio Branco";"Itajaí",#N/A,FALSE,"Itajaí";"Pinheiro Machado",#N/A,FALSE,"PMachado";"Esteio",#N/A,FALSE,"Esteio"}</definedName>
    <definedName name="Modificado" hidden="1">{"'CptDifn'!$AA$32:$AG$32"}</definedName>
    <definedName name="MOP_Ago06_Econ" hidden="1">{"'REL CUSTODIF'!$B$1:$H$72"}</definedName>
    <definedName name="mopEcon" hidden="1">{"'REL CUSTODIF'!$B$1:$H$72"}</definedName>
    <definedName name="n" hidden="1">{"'CptDifn'!$AA$32:$AG$32"}</definedName>
    <definedName name="N.Ferrosos" hidden="1">{"'CptDifn'!$AA$32:$AG$32"}</definedName>
    <definedName name="NNNNN"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2"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3"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4"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NOME5"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o" hidden="1">{"'CptDifn'!$AA$32:$AG$32"}</definedName>
    <definedName name="oi" hidden="1">{"'CptDifn'!$AA$32:$AG$32"}</definedName>
    <definedName name="OOOOO"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atio"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COL" hidden="1">{#N/A,#N/A,FALSE,"PCOL"}</definedName>
    <definedName name="pp" hidden="1">{"'REL CUSTODIF'!$B$1:$H$72"}</definedName>
    <definedName name="ppp"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PPPP"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PRA" hidden="1">{"'CptDifn'!$AA$32:$AG$32"}</definedName>
    <definedName name="PPSA2" hidden="1">{"'REL CUSTODIF'!$B$1:$H$72"}</definedName>
    <definedName name="PROCUR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Prod" hidden="1">{"'IndicadoresRH'!$AA$50:$AP$67"}</definedName>
    <definedName name="Produção" hidden="1">{"'REL CUSTODIF'!$B$1:$H$72"}</definedName>
    <definedName name="Prohosp">[9]Dados!#REF!</definedName>
    <definedName name="PRRA" hidden="1">'[12]Tabelas Diversas'!$D$39:$D$42</definedName>
    <definedName name="q" hidden="1">{#N/A,#N/A,FALSE,"PCOL"}</definedName>
    <definedName name="QAZ"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QQQQQ"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que" hidden="1">{#N/A,#N/A,FALSE,"PCOL"}</definedName>
    <definedName name="qwqq" hidden="1">{#N/A,#N/A,FALSE,"PCOL"}</definedName>
    <definedName name="qwqw" hidden="1">{#N/A,#N/A,FALSE,"PCOL"}</definedName>
    <definedName name="qwqweq" hidden="1">{#N/A,#N/A,FALSE,"PCOL"}</definedName>
    <definedName name="qwqwq" hidden="1">{#N/A,#N/A,FALSE,"PCOL"}</definedName>
    <definedName name="qwqwsq" hidden="1">{#N/A,#N/A,FALSE,"PCOL"}</definedName>
    <definedName name="qwwss">#REF!</definedName>
    <definedName name="rct"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RDME"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elated" hidden="1">'[3]Cashflow (na)'!#REF!</definedName>
    <definedName name="resumo"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esumo2" hidden="1">{"'REL CUSTODIF'!$B$1:$H$72"}</definedName>
    <definedName name="RF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roby"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rr" hidden="1">{"'CptDifn'!$AA$32:$AG$32"}</definedName>
    <definedName name="rrr" hidden="1">[15]PIC!$B$3</definedName>
    <definedName name="rtsderwe" hidden="1">{"'ReceitaLiquidaME'!$AA$25:$AN$32"}</definedName>
    <definedName name="s" hidden="1">{"'REL CUSTODIF'!$B$1:$H$72"}</definedName>
    <definedName name="sa"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saa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sac" hidden="1">{#N/A,#N/A,FALSE,"PCOL"}</definedName>
    <definedName name="SAFEW" hidden="1">{"'CptDifn'!$AA$32:$AG$32"}</definedName>
    <definedName name="saquinho" hidden="1">{#N/A,#N/A,FALSE,"PCOL"}</definedName>
    <definedName name="sd"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df" hidden="1">{#N/A,#N/A,FALSE,"PCOL"}</definedName>
    <definedName name="sdrte" hidden="1">{#N/A,#N/A,FALSE,"PCOL"}</definedName>
    <definedName name="sfsdfasdaafs" hidden="1">{#N/A,#N/A,FALSE,"PCOL"}</definedName>
    <definedName name="SHARED_FORMULA_1_79_1_79_0">NA()</definedName>
    <definedName name="SHARED_FORMULA_10_78_10_78_0">NA()</definedName>
    <definedName name="SHARED_FORMULA_2_88_2_88_0">NA()</definedName>
    <definedName name="SHARED_FORMULA_5_78_5_78_0">NA()</definedName>
    <definedName name="SHARED_FORMULA_9_78_9_78_0">NA()</definedName>
    <definedName name="SIDNEI"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im" hidden="1">{"'CptDifn'!$AA$32:$AG$32"}</definedName>
    <definedName name="ss" hidden="1">{#N/A,#N/A,FALSE,"PCOL"}</definedName>
    <definedName name="ssdfccxx">#REF!</definedName>
    <definedName name="sss" hidden="1">{"'CptDifn'!$AA$32:$AG$32"}</definedName>
    <definedName name="SSSSSS"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ssssssssssssssssssss">#REF!</definedName>
    <definedName name="suel" hidden="1">{#N/A,#N/A,FALSE,"PCOL"}</definedName>
    <definedName name="SVSV" hidden="1">{"'CptDifn'!$AA$32:$AG$32"}</definedName>
    <definedName name="szggasf" hidden="1">{#N/A,#N/A,FALSE,"CAPA";#N/A,#N/A,FALSE,"CUSTOTOT";#N/A,#N/A,FALSE,"CUSTO";#N/A,#N/A,FALSE,"ORCEXEC";#N/A,#N/A,FALSE,"MINCC";#N/A,#N/A,FALSE,"MINCCUNI";#N/A,#N/A,FALSE,"MINNAT";#N/A,#N/A,FALSE,"MINNATUN";#N/A,#N/A,FALSE,"TRACC";#N/A,#N/A,FALSE,"TRACCUNI";#N/A,#N/A,FALSE,"TRANAT";#N/A,#N/A,FALSE,"TRANATUN";#N/A,#N/A,FALSE,"TRANATUN";#N/A,#N/A,FALSE,"TRANATUN";#N/A,#N/A,FALSE,"MOICC";#N/A,#N/A,FALSE,"MOICCUNI";#N/A,#N/A,FALSE,"MOINAT";#N/A,#N/A,FALSE,"MOINATUN";#N/A,#N/A,FALSE,"STANDARD";#N/A,#N/A,FALSE,"MPCC";#N/A,#N/A,FALSE,"MPCCUNIT";#N/A,#N/A,FALSE,"MPNATTOT";#N/A,#N/A,FALSE,"MPNATUNI"}</definedName>
    <definedName name="t" hidden="1">{#N/A,#N/A,FALSE,"PCOL"}</definedName>
    <definedName name="t4wy45w3" hidden="1">{#N/A,#N/A,FALSE,"PCOL"}</definedName>
    <definedName name="tadeu" hidden="1">{"Econ Consolidado",#N/A,FALSE,"Econ Consol";"Fluxo de Caixa",#N/A,FALSE,"Fluxo Caixa";"Investimentos",#N/A,FALSE,"Investimentos"}</definedName>
    <definedName name="TEMP" hidden="1">{#N/A,#N/A,FALSE,"PCOL"}</definedName>
    <definedName name="tempo" hidden="1">{#N/A,#N/A,FALSE,"PCOL"}</definedName>
    <definedName name="TEste"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definedName>
    <definedName name="tetwt43" hidden="1">{#N/A,#N/A,FALSE,"DEF1";#N/A,#N/A,FALSE,"DEF2";#N/A,#N/A,FALSE,"DEF3"}</definedName>
    <definedName name="TF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HF" hidden="1">{#N/A,#N/A,FALSE,"PCOL"}</definedName>
    <definedName name="tr678hnd09ajkjncsancp0osa87f0ujewaf0327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ransp36a"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tttt" hidden="1">{"Econ Consolidado",#N/A,FALSE,"Econ Consol";"Fluxo de Caixa",#N/A,FALSE,"Fluxo Caixa";"Investimentos",#N/A,FALSE,"Investimentos"}</definedName>
    <definedName name="tyrtyrt" hidden="1">'[3]Cashflow (na)'!#REF!</definedName>
    <definedName name="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uu" hidden="1">{"'REL CUSTODIF'!$B$1:$H$72"}</definedName>
    <definedName name="UUUUU"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 hidden="1">{#N/A,#N/A,FALSE,"PCOL"}</definedName>
    <definedName name="Valmir" hidden="1">{"Econ Consolidado",#N/A,FALSE,"Econ Consol";"Fluxo de Caixa",#N/A,FALSE,"Fluxo Caixa";"Investimentos",#N/A,FALSE,"Investimentos"}</definedName>
    <definedName name="vitor"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VPL"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vvvv"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VzVA" hidden="1">{#N/A,#N/A,FALSE,"PCOL"}</definedName>
    <definedName name="w" hidden="1">{#N/A,#N/A,FALSE,"PCOL"}</definedName>
    <definedName name="wdewdwd" hidden="1">{#N/A,#N/A,FALSE,"PCOL"}</definedName>
    <definedName name="wdwd" hidden="1">{#N/A,#N/A,FALSE,"PCOL"}</definedName>
    <definedName name="wed" hidden="1">[16]!wed</definedName>
    <definedName name="wedwedw" hidden="1">{#N/A,#N/A,FALSE,"PCOL"}</definedName>
    <definedName name="wedwew" hidden="1">{#N/A,#N/A,FALSE,"PCOL"}</definedName>
    <definedName name="wewe" hidden="1">{#N/A,#N/A,FALSE,"PCOL"}</definedName>
    <definedName name="wewedwedw" hidden="1">{#N/A,#N/A,FALSE,"PCOL"}</definedName>
    <definedName name="wewew" hidden="1">{#N/A,#N/A,FALSE,"PCOL"}</definedName>
    <definedName name="wrn.cash._.flow._.report." hidden="1">{#N/A,#N/A,TRUE,"Cashflow"}</definedName>
    <definedName name="wrn.cash._.flow._.report2" hidden="1">{#N/A,#N/A,TRUE,"Cashflow"}</definedName>
    <definedName name="wrn.comentario." hidden="1">{#N/A,#N/A,FALSE,"PCOL"}</definedName>
    <definedName name="wrn.Consolidado." hidden="1">{"Econ Consolidado",#N/A,FALSE,"Econ Consol";"Fluxo de Caixa",#N/A,FALSE,"Fluxo Caixa";"Investimentos",#N/A,FALSE,"Investimentos"}</definedName>
    <definedName name="wrn.Consolidado1" hidden="1">{"Econ Consolidado",#N/A,FALSE,"Econ Consol";"Fluxo de Caixa",#N/A,FALSE,"Fluxo Caixa";"Investimentos",#N/A,FALSE,"Investimentos"}</definedName>
    <definedName name="wrn.CUSTO._.DE._.PRODUÇÃO._.MINA._.DE._.MANGANES._.DO._.AZUL." hidden="1">{#N/A,#N/A,FALSE,"CAPA";#N/A,#N/A,FALSE,"CUSTOTOT";#N/A,#N/A,FALSE,"CUSTO";#N/A,#N/A,FALSE,"ORCEXEC";#N/A,#N/A,FALSE,"MINCC";#N/A,#N/A,FALSE,"MINCCUNI";#N/A,#N/A,FALSE,"MINNAT";#N/A,#N/A,FALSE,"MINNATUN";#N/A,#N/A,FALSE,"TRACC";#N/A,#N/A,FALSE,"TRACCUNI";#N/A,#N/A,FALSE,"TRANAT";#N/A,#N/A,FALSE,"TRANATUN";#N/A,#N/A,FALSE,"TRANATUN";#N/A,#N/A,FALSE,"TRANATUN";#N/A,#N/A,FALSE,"MOICC";#N/A,#N/A,FALSE,"MOICCUNI";#N/A,#N/A,FALSE,"MOINAT";#N/A,#N/A,FALSE,"MOINATUN";#N/A,#N/A,FALSE,"STANDARD";#N/A,#N/A,FALSE,"MPCC";#N/A,#N/A,FALSE,"MPCCUNIT";#N/A,#N/A,FALSE,"MPNATTOT";#N/A,#N/A,FALSE,"MPNATUNI"}</definedName>
    <definedName name="wrn.CUSTO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definedName>
    <definedName name="wrn.def9806." hidden="1">{#N/A,#N/A,FALSE,"DEF1";#N/A,#N/A,FALSE,"DEF2";#N/A,#N/A,FALSE,"DEF3"}</definedName>
    <definedName name="wrn.def9806.2" hidden="1">{#N/A,#N/A,FALSE,"DEF1";#N/A,#N/A,FALSE,"DEF2";#N/A,#N/A,FALSE,"DEF3"}</definedName>
    <definedName name="wrn.INVESTIMENTOS._.CORRENTES." hidden="1">{#N/A,#N/A,FALSE,"Suprimentos";#N/A,#N/A,FALSE,"Medicina e Segurança";#N/A,#N/A,FALSE,"Administração";#N/A,#N/A,FALSE,"Meio Ambiente";#N/A,#N/A,FALSE,"Operação (Mina)";#N/A,#N/A,FALSE,"Operação (Porto)"}</definedName>
    <definedName name="wrn.Normalisation._.Journal." hidden="1">{"Normalisation Journal",#N/A,FALSE,"Normalisation Jnl"}</definedName>
    <definedName name="wrn.Normalisation._.Journal.2" hidden="1">{"Normalisation Journal",#N/A,FALSE,"Normalisation Jnl"}</definedName>
    <definedName name="wrn.rel.custo._.xl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wrn.RELCUSTO." hidden="1">{#N/A,#N/A,FALSE,"CAPA";#N/A,#N/A,FALSE,"CUSTOTOT";#N/A,#N/A,FALSE,"ORCEXEC";#N/A,#N/A,FALSE,"CUSTO";#N/A,#N/A,FALSE,"MINCC";#N/A,#N/A,FALSE,"MINCCUNI";#N/A,#N/A,FALSE,"MINNAT";#N/A,#N/A,FALSE,"MINNATUN";#N/A,#N/A,FALSE,"TRACC";#N/A,#N/A,FALSE,"TRACCUNI";#N/A,#N/A,FALSE,"TRANAT";#N/A,#N/A,FALSE,"TRANATUN";#N/A,#N/A,FALSE,"MOICC";#N/A,#N/A,FALSE,"MOICCUNI";#N/A,#N/A,FALSE,"MOINAT";#N/A,#N/A,FALSE,"MOINATUN";#N/A,#N/A,FALSE,"STANDARD";#N/A,#N/A,FALSE,"MPCC";#N/A,#N/A,FALSE,"MPCCUNIT";#N/A,#N/A,FALSE,"MPNATTOT";#N/A,#N/A,FALSE,"MPNATTOT";#N/A,#N/A,FALSE,"MPNATUNI"}</definedName>
    <definedName name="wrn.relcustoxls." hidden="1">{#N/A,#N/A,FALSE,"CAPA";#N/A,#N/A,FALSE,"CUSTOTOT";#N/A,#N/A,FALSE,"ORCEXEC";#N/A,#N/A,FALSE,"CUSTO";#N/A,#N/A,FALSE,"MINCC";#N/A,#N/A,FALSE,"MINCCUNI";#N/A,#N/A,FALSE,"MINNAT";#N/A,#N/A,FALSE,"MINNATUN";#N/A,#N/A,FALSE,"TRACC";#N/A,#N/A,FALSE,"TRACCUNI";#N/A,#N/A,FALSE,"TRANAT";#N/A,#N/A,FALSE,"TRANATUN";#N/A,#N/A,FALSE,"MOICC";#N/A,#N/A,FALSE,"MOICCUNI";#N/A,#N/A,FALSE,"MOINAT";#N/A,#N/A,FALSE,"MOINATUN";#N/A,#N/A,FALSE,"MPCC";#N/A,#N/A,FALSE,"MPCCUNIT";#N/A,#N/A,FALSE,"MPNATTOT";#N/A,#N/A,FALSE,"MPNATUNI";#N/A,#N/A,FALSE,"STANDARD"}</definedName>
    <definedName name="wrn.RELPAC."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rn.rma."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wrn.rmb" hidden="1">{#N/A,#N/A,FALSE,"Plan1";#N/A,#N/A,FALSE,"Plan1 (2)";#N/A,#N/A,FALSE,"Plan1 (4)";#N/A,#N/A,FALSE,"Plan1 (5)";#N/A,#N/A,FALSE,"Plan1 (6)";#N/A,#N/A,FALSE,"600N6201";#N/A,#N/A,FALSE,"Plan1 (18)";#N/A,#N/A,FALSE,"Plan1 (16)";#N/A,#N/A,FALSE,"Plan1 (17)";#N/A,#N/A,FALSE,"Plan1 (13)";#N/A,#N/A,FALSE,"Plan1 (10)";#N/A,#N/A,FALSE,"Plan1 (11)";#N/A,#N/A,FALSE,"Plan1 (3)";#N/A,#N/A,FALSE,"Plan1 (8)";#N/A,#N/A,FALSE,"Plan1 (9)";#N/A,#N/A,FALSE,"Plan1 (12)";#N/A,#N/A,FALSE,"Plan1 (14)";#N/A,#N/A,FALSE,"Plan1 (15)"}</definedName>
    <definedName name="wrn.Unidades." hidden="1">{"Rio Branco",#N/A,FALSE,"Rio Branco";"Itajaí",#N/A,FALSE,"Itajaí";"Pinheiro Machado",#N/A,FALSE,"PMachado";"Esteio",#N/A,FALSE,"Esteio"}</definedName>
    <definedName name="wrn.unidades1" hidden="1">{"Rio Branco",#N/A,FALSE,"Rio Branco";"Itajaí",#N/A,FALSE,"Itajaí";"Pinheiro Machado",#N/A,FALSE,"PMachado";"Esteio",#N/A,FALSE,"Esteio"}</definedName>
    <definedName name="wsewew" hidden="1">{#N/A,#N/A,FALSE,"PCOL"}</definedName>
    <definedName name="WSX"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WWW" hidden="1">"V2003-08-01"</definedName>
    <definedName name="x" hidden="1">{"'REL CUSTODIF'!$B$1:$H$72"}</definedName>
    <definedName name="XCA" hidden="1">"Depression"</definedName>
    <definedName name="xuxa" hidden="1">{"'REL CUSTODIF'!$B$1:$H$72"}</definedName>
    <definedName name="xuxa1" hidden="1">{"'REL CUSTODIF'!$B$1:$H$72"}</definedName>
    <definedName name="xx" hidden="1">{"'REL CUSTODIF'!$B$1:$H$72"}</definedName>
    <definedName name="xxx" hidden="1">{"'REL CUSTODIF'!$B$1:$H$72"}</definedName>
    <definedName name="XXX7"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XXX8"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xxxx" hidden="1">{"'REL CUSTODIF'!$B$1:$H$72"}</definedName>
    <definedName name="xxxxxxxxxx" hidden="1">{"'REL CUSTODIF'!$B$1:$H$72"}</definedName>
    <definedName name="XXXXXXXXXXXXXXXXXXXX">#REF!</definedName>
    <definedName name="y" hidden="1">{#N/A,#N/A,FALSE,"PCOL"}</definedName>
    <definedName name="yjhtrnb"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ynr" hidden="1">{#N/A,#N/A,FALSE,"PCOL"}</definedName>
    <definedName name="yukiukil"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 name="yy" hidden="1">{"'REL CUSTODIF'!$B$1:$H$72"}</definedName>
    <definedName name="yyyy" hidden="1">{"Econ Consolidado",#N/A,FALSE,"Econ Consol";"Fluxo de Caixa",#N/A,FALSE,"Fluxo Caixa";"Investimentos",#N/A,FALSE,"Investimentos"}</definedName>
    <definedName name="Z_8DD835B5_A9EB_4AAA_B94F_A44AC86A69C0_.wvu.PrintArea" hidden="1">#REF!</definedName>
    <definedName name="Z_8DD835B5_A9EB_4AAA_B94F_A44AC86A69C0_.wvu.PrintTitles" hidden="1">#REF!</definedName>
    <definedName name="Z_8DD835B5_A9EB_4AAA_B94F_A44AC86A69C0_.wvu.Rows" hidden="1">#REF!</definedName>
    <definedName name="ZZZ1" hidden="1">{#N/A,#N/A,FALSE,"VPLASIS";#N/A,#N/A,FALSE,"VPLPE";#N/A,#N/A,FALSE,"VPLBR";#N/A,#N/A,FALSE,"CTOTPESEAS";#N/A,#N/A,FALSE,"CTOTBRCKS";#N/A,#N/A,FALSE,"CTOTBRCKS";#N/A,#N/A,FALSE,"COMPARATIVO";#N/A,#N/A,FALSE,"QUADRO 1";#N/A,#N/A,FALSE,"QUADRO 2";#N/A,#N/A,FALSE,"GRAF1. DET";#N/A,#N/A,FALSE,"PAC";#N/A,#N/A,FALSE,"QD1 PEL";#N/A,#N/A,FALSE,"QD2 PEL";#N/A,#N/A,FALSE,"QD3 PEL";#N/A,#N/A,FALSE,"GRAF1 PEL"}</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9" i="11" l="1"/>
  <c r="C12" i="13"/>
  <c r="C13" i="13"/>
  <c r="O17" i="4"/>
  <c r="O16" i="4"/>
  <c r="D21" i="12"/>
  <c r="B21" i="12"/>
  <c r="F22" i="12"/>
  <c r="F20" i="12"/>
  <c r="D19" i="12"/>
  <c r="B19" i="12"/>
  <c r="N21" i="9"/>
  <c r="N22" i="9"/>
  <c r="B23" i="9"/>
  <c r="C23" i="9"/>
  <c r="D23" i="9"/>
  <c r="E23" i="9"/>
  <c r="F23" i="9"/>
  <c r="G23" i="9"/>
  <c r="H23" i="9"/>
  <c r="I23" i="9"/>
  <c r="J23" i="9"/>
  <c r="K23" i="9"/>
  <c r="L23" i="9"/>
  <c r="M23" i="9"/>
  <c r="F19" i="12" l="1"/>
  <c r="N23" i="9"/>
  <c r="H109" i="14"/>
  <c r="F23" i="12"/>
  <c r="F18" i="12"/>
  <c r="F17" i="12"/>
  <c r="F15" i="12"/>
  <c r="F14" i="12"/>
  <c r="D16" i="12"/>
  <c r="D13" i="12"/>
  <c r="B13" i="12"/>
  <c r="B16" i="12"/>
  <c r="B22" i="4"/>
  <c r="B21" i="4" s="1"/>
  <c r="C22" i="4"/>
  <c r="C21" i="4" s="1"/>
  <c r="B15" i="4"/>
  <c r="M36" i="9"/>
  <c r="L36" i="9"/>
  <c r="K36" i="9"/>
  <c r="J36" i="9"/>
  <c r="I36" i="9"/>
  <c r="H36" i="9"/>
  <c r="G36" i="9"/>
  <c r="F36" i="9"/>
  <c r="E36" i="9"/>
  <c r="D36" i="9"/>
  <c r="C36" i="9"/>
  <c r="B36" i="9"/>
  <c r="N35" i="9"/>
  <c r="N34" i="9"/>
  <c r="N15" i="9"/>
  <c r="B16" i="9"/>
  <c r="C16" i="9"/>
  <c r="D16" i="9"/>
  <c r="E16" i="9"/>
  <c r="F16" i="9"/>
  <c r="G16" i="9"/>
  <c r="H16" i="9"/>
  <c r="I16" i="9"/>
  <c r="J16" i="9"/>
  <c r="K16" i="9"/>
  <c r="L16" i="9"/>
  <c r="M16" i="9"/>
  <c r="N28" i="9"/>
  <c r="N29" i="9" s="1"/>
  <c r="I29" i="9"/>
  <c r="M29" i="9"/>
  <c r="L29" i="9"/>
  <c r="K29" i="9"/>
  <c r="J29" i="9"/>
  <c r="H29" i="9"/>
  <c r="G29" i="9"/>
  <c r="F29" i="9"/>
  <c r="E29" i="9"/>
  <c r="D29" i="9"/>
  <c r="C29" i="9"/>
  <c r="B29" i="9"/>
  <c r="H13" i="14"/>
  <c r="I13" i="14" s="1"/>
  <c r="H14" i="14"/>
  <c r="I14" i="14" s="1"/>
  <c r="H15" i="14"/>
  <c r="I15" i="14"/>
  <c r="H16" i="14"/>
  <c r="I16" i="14" s="1"/>
  <c r="H17" i="14"/>
  <c r="I17" i="14" s="1"/>
  <c r="H18" i="14"/>
  <c r="I18" i="14"/>
  <c r="H19" i="14"/>
  <c r="I19" i="14" s="1"/>
  <c r="H20" i="14"/>
  <c r="I20" i="14" s="1"/>
  <c r="H21" i="14"/>
  <c r="I21" i="14" s="1"/>
  <c r="H22" i="14"/>
  <c r="I22" i="14" s="1"/>
  <c r="H23" i="14"/>
  <c r="I23" i="14" s="1"/>
  <c r="H24" i="14"/>
  <c r="I24" i="14" s="1"/>
  <c r="H25" i="14"/>
  <c r="H26" i="14"/>
  <c r="I26" i="14" s="1"/>
  <c r="H27" i="14"/>
  <c r="I27" i="14" s="1"/>
  <c r="H28" i="14"/>
  <c r="I28" i="14" s="1"/>
  <c r="H29" i="14"/>
  <c r="I29" i="14" s="1"/>
  <c r="H30" i="14"/>
  <c r="I30" i="14" s="1"/>
  <c r="H31" i="14"/>
  <c r="I31" i="14" s="1"/>
  <c r="H32" i="14"/>
  <c r="I32" i="14" s="1"/>
  <c r="H33" i="14"/>
  <c r="H34" i="14"/>
  <c r="I34" i="14" s="1"/>
  <c r="H35" i="14"/>
  <c r="I35" i="14" s="1"/>
  <c r="H36" i="14"/>
  <c r="I36" i="14" s="1"/>
  <c r="H37" i="14"/>
  <c r="H38" i="14"/>
  <c r="I38" i="14" s="1"/>
  <c r="H39" i="14"/>
  <c r="I39" i="14" s="1"/>
  <c r="H40" i="14"/>
  <c r="I40" i="14" s="1"/>
  <c r="H41" i="14"/>
  <c r="I41" i="14" s="1"/>
  <c r="H42" i="14"/>
  <c r="I42" i="14"/>
  <c r="H43" i="14"/>
  <c r="I43" i="14" s="1"/>
  <c r="H44" i="14"/>
  <c r="I44" i="14" s="1"/>
  <c r="H45" i="14"/>
  <c r="I45" i="14" s="1"/>
  <c r="H46" i="14"/>
  <c r="I46" i="14" s="1"/>
  <c r="H47" i="14"/>
  <c r="I47" i="14" s="1"/>
  <c r="H48" i="14"/>
  <c r="I48" i="14" s="1"/>
  <c r="H49" i="14"/>
  <c r="H50" i="14"/>
  <c r="I50" i="14" s="1"/>
  <c r="H51" i="14"/>
  <c r="I51" i="14" s="1"/>
  <c r="H52" i="14"/>
  <c r="I52" i="14" s="1"/>
  <c r="H53" i="14"/>
  <c r="I53" i="14" s="1"/>
  <c r="H54" i="14"/>
  <c r="I54" i="14" s="1"/>
  <c r="H55" i="14"/>
  <c r="H56" i="14"/>
  <c r="H57" i="14"/>
  <c r="I57" i="14" s="1"/>
  <c r="H58" i="14"/>
  <c r="I58" i="14" s="1"/>
  <c r="H59" i="14"/>
  <c r="I59" i="14" s="1"/>
  <c r="H60" i="14"/>
  <c r="I60" i="14"/>
  <c r="H61" i="14"/>
  <c r="I61" i="14" s="1"/>
  <c r="H62" i="14"/>
  <c r="I62" i="14" s="1"/>
  <c r="H63" i="14"/>
  <c r="I63" i="14" s="1"/>
  <c r="H64" i="14"/>
  <c r="I64" i="14" s="1"/>
  <c r="H65" i="14"/>
  <c r="I65" i="14" s="1"/>
  <c r="H66" i="14"/>
  <c r="I66" i="14" s="1"/>
  <c r="H67" i="14"/>
  <c r="I67" i="14" s="1"/>
  <c r="H68" i="14"/>
  <c r="I68" i="14" s="1"/>
  <c r="H69" i="14"/>
  <c r="I69" i="14" s="1"/>
  <c r="H70" i="14"/>
  <c r="I70" i="14" s="1"/>
  <c r="H71" i="14"/>
  <c r="I71" i="14" s="1"/>
  <c r="H72" i="14"/>
  <c r="H73" i="14"/>
  <c r="I73" i="14" s="1"/>
  <c r="H74" i="14"/>
  <c r="I74" i="14" s="1"/>
  <c r="H75" i="14"/>
  <c r="I75" i="14" s="1"/>
  <c r="H76" i="14"/>
  <c r="I76" i="14" s="1"/>
  <c r="H77" i="14"/>
  <c r="I77" i="14" s="1"/>
  <c r="H78" i="14"/>
  <c r="I78" i="14" s="1"/>
  <c r="H79" i="14"/>
  <c r="I79" i="14" s="1"/>
  <c r="H80" i="14"/>
  <c r="I80" i="14" s="1"/>
  <c r="H81" i="14"/>
  <c r="I81" i="14" s="1"/>
  <c r="H82" i="14"/>
  <c r="I82" i="14" s="1"/>
  <c r="H83" i="14"/>
  <c r="I83" i="14" s="1"/>
  <c r="H84" i="14"/>
  <c r="I84" i="14" s="1"/>
  <c r="H85" i="14"/>
  <c r="I85" i="14" s="1"/>
  <c r="H86" i="14"/>
  <c r="I86" i="14" s="1"/>
  <c r="H87" i="14"/>
  <c r="I87" i="14" s="1"/>
  <c r="H88" i="14"/>
  <c r="I88" i="14" s="1"/>
  <c r="H89" i="14"/>
  <c r="I89" i="14" s="1"/>
  <c r="H90" i="14"/>
  <c r="I90" i="14" s="1"/>
  <c r="H91" i="14"/>
  <c r="I91" i="14" s="1"/>
  <c r="H92" i="14"/>
  <c r="I92" i="14" s="1"/>
  <c r="H93" i="14"/>
  <c r="I93" i="14" s="1"/>
  <c r="H94" i="14"/>
  <c r="I94" i="14" s="1"/>
  <c r="H95" i="14"/>
  <c r="I95" i="14" s="1"/>
  <c r="H96" i="14"/>
  <c r="I96" i="14" s="1"/>
  <c r="H97" i="14"/>
  <c r="I97" i="14" s="1"/>
  <c r="H98" i="14"/>
  <c r="I98" i="14" s="1"/>
  <c r="H99" i="14"/>
  <c r="I99" i="14" s="1"/>
  <c r="H100" i="14"/>
  <c r="I100" i="14" s="1"/>
  <c r="H101" i="14"/>
  <c r="H102" i="14"/>
  <c r="I102" i="14" s="1"/>
  <c r="H103" i="14"/>
  <c r="I103" i="14" s="1"/>
  <c r="H104" i="14"/>
  <c r="I104" i="14" s="1"/>
  <c r="H105" i="14"/>
  <c r="I105" i="14" s="1"/>
  <c r="H106" i="14"/>
  <c r="I106" i="14" s="1"/>
  <c r="H107" i="14"/>
  <c r="I107" i="14" s="1"/>
  <c r="H108" i="14"/>
  <c r="I108" i="14" s="1"/>
  <c r="H110" i="14"/>
  <c r="I110" i="14" s="1"/>
  <c r="H111" i="14"/>
  <c r="I111" i="14" s="1"/>
  <c r="H112" i="14"/>
  <c r="I112" i="14" s="1"/>
  <c r="H113" i="14"/>
  <c r="I113" i="14" s="1"/>
  <c r="H114" i="14"/>
  <c r="I114" i="14" s="1"/>
  <c r="H12" i="14"/>
  <c r="I12" i="14" s="1"/>
  <c r="I25" i="14"/>
  <c r="I33" i="14"/>
  <c r="I37" i="14"/>
  <c r="I49" i="14"/>
  <c r="I55" i="14"/>
  <c r="I56" i="14"/>
  <c r="I72" i="14"/>
  <c r="I101" i="14"/>
  <c r="I109" i="14"/>
  <c r="C47" i="4"/>
  <c r="D47" i="4"/>
  <c r="E47" i="4"/>
  <c r="F47" i="4"/>
  <c r="G47" i="4"/>
  <c r="H47" i="4"/>
  <c r="I47" i="4"/>
  <c r="J47" i="4"/>
  <c r="K47" i="4"/>
  <c r="L47" i="4"/>
  <c r="M47" i="4"/>
  <c r="N47" i="4"/>
  <c r="B47" i="4"/>
  <c r="B49" i="4"/>
  <c r="B44" i="4"/>
  <c r="B41" i="4"/>
  <c r="B27" i="4"/>
  <c r="P16" i="4"/>
  <c r="P17" i="4"/>
  <c r="O24" i="4"/>
  <c r="P24" i="4" s="1"/>
  <c r="N27" i="4"/>
  <c r="M22" i="4"/>
  <c r="M21" i="4" s="1"/>
  <c r="N22" i="4"/>
  <c r="N21" i="4"/>
  <c r="M15" i="4"/>
  <c r="M34" i="4" s="1"/>
  <c r="C23" i="13" s="1"/>
  <c r="O36" i="4"/>
  <c r="P36" i="4" s="1"/>
  <c r="O35" i="4"/>
  <c r="P35" i="4"/>
  <c r="E38" i="11"/>
  <c r="E36" i="11" s="1"/>
  <c r="N14" i="9"/>
  <c r="O50" i="4"/>
  <c r="P50" i="4" s="1"/>
  <c r="O51" i="4"/>
  <c r="P51" i="4" s="1"/>
  <c r="O48" i="4"/>
  <c r="P48" i="4" s="1"/>
  <c r="O45" i="4"/>
  <c r="P45" i="4"/>
  <c r="O46" i="4"/>
  <c r="P46" i="4" s="1"/>
  <c r="N49" i="4"/>
  <c r="M49" i="4"/>
  <c r="L49" i="4"/>
  <c r="K49" i="4"/>
  <c r="J49" i="4"/>
  <c r="I49" i="4"/>
  <c r="H49" i="4"/>
  <c r="G49" i="4"/>
  <c r="F49" i="4"/>
  <c r="E49" i="4"/>
  <c r="D49" i="4"/>
  <c r="C49" i="4"/>
  <c r="O49" i="4" s="1"/>
  <c r="P49" i="4" s="1"/>
  <c r="N44" i="4"/>
  <c r="M44" i="4"/>
  <c r="L44" i="4"/>
  <c r="K44" i="4"/>
  <c r="J44" i="4"/>
  <c r="I44" i="4"/>
  <c r="H44" i="4"/>
  <c r="H52" i="4" s="1"/>
  <c r="G44" i="4"/>
  <c r="F44" i="4"/>
  <c r="E44" i="4"/>
  <c r="D44" i="4"/>
  <c r="C44" i="4"/>
  <c r="O44" i="4" s="1"/>
  <c r="P44" i="4" s="1"/>
  <c r="O43" i="4"/>
  <c r="P43" i="4" s="1"/>
  <c r="O42" i="4"/>
  <c r="P42" i="4"/>
  <c r="N41" i="4"/>
  <c r="N52" i="4" s="1"/>
  <c r="M41" i="4"/>
  <c r="L41" i="4"/>
  <c r="K41" i="4"/>
  <c r="J41" i="4"/>
  <c r="J52" i="4" s="1"/>
  <c r="I41" i="4"/>
  <c r="H41" i="4"/>
  <c r="G41" i="4"/>
  <c r="F41" i="4"/>
  <c r="F52" i="4" s="1"/>
  <c r="E41" i="4"/>
  <c r="D41" i="4"/>
  <c r="C41" i="4"/>
  <c r="O33" i="4"/>
  <c r="P33" i="4" s="1"/>
  <c r="O32" i="4"/>
  <c r="P32" i="4" s="1"/>
  <c r="O31" i="4"/>
  <c r="P31" i="4" s="1"/>
  <c r="O30" i="4"/>
  <c r="P30" i="4" s="1"/>
  <c r="O29" i="4"/>
  <c r="P29" i="4" s="1"/>
  <c r="O28" i="4"/>
  <c r="P28" i="4" s="1"/>
  <c r="M27" i="4"/>
  <c r="L27" i="4"/>
  <c r="K27" i="4"/>
  <c r="J27" i="4"/>
  <c r="I27" i="4"/>
  <c r="H27" i="4"/>
  <c r="G27" i="4"/>
  <c r="F27" i="4"/>
  <c r="E27" i="4"/>
  <c r="D27" i="4"/>
  <c r="C27" i="4"/>
  <c r="O26" i="4"/>
  <c r="P26" i="4" s="1"/>
  <c r="O25" i="4"/>
  <c r="P25" i="4" s="1"/>
  <c r="O23" i="4"/>
  <c r="P23" i="4" s="1"/>
  <c r="L22" i="4"/>
  <c r="L21" i="4" s="1"/>
  <c r="K22" i="4"/>
  <c r="K21" i="4" s="1"/>
  <c r="J22" i="4"/>
  <c r="J21" i="4" s="1"/>
  <c r="I22" i="4"/>
  <c r="I21" i="4" s="1"/>
  <c r="H22" i="4"/>
  <c r="H21" i="4" s="1"/>
  <c r="G22" i="4"/>
  <c r="G21" i="4" s="1"/>
  <c r="F22" i="4"/>
  <c r="F21" i="4" s="1"/>
  <c r="E22" i="4"/>
  <c r="E21" i="4" s="1"/>
  <c r="D22" i="4"/>
  <c r="D21" i="4" s="1"/>
  <c r="O20" i="4"/>
  <c r="P20" i="4" s="1"/>
  <c r="O19" i="4"/>
  <c r="P19" i="4" s="1"/>
  <c r="O18" i="4"/>
  <c r="P18" i="4" s="1"/>
  <c r="N15" i="4"/>
  <c r="L15" i="4"/>
  <c r="K15" i="4"/>
  <c r="J15" i="4"/>
  <c r="I15" i="4"/>
  <c r="H15" i="4"/>
  <c r="G15" i="4"/>
  <c r="F15" i="4"/>
  <c r="E15" i="4"/>
  <c r="D15" i="4"/>
  <c r="C15" i="4"/>
  <c r="G34" i="4" l="1"/>
  <c r="C17" i="13" s="1"/>
  <c r="B24" i="12"/>
  <c r="J34" i="4"/>
  <c r="B52" i="4"/>
  <c r="M52" i="4"/>
  <c r="I52" i="4"/>
  <c r="D24" i="12"/>
  <c r="K52" i="4"/>
  <c r="K54" i="4" s="1"/>
  <c r="I34" i="4"/>
  <c r="F34" i="4"/>
  <c r="C52" i="4"/>
  <c r="O22" i="4"/>
  <c r="P22" i="4" s="1"/>
  <c r="D52" i="4"/>
  <c r="L52" i="4"/>
  <c r="L34" i="4"/>
  <c r="C22" i="13" s="1"/>
  <c r="E34" i="4"/>
  <c r="C15" i="13" s="1"/>
  <c r="H34" i="4"/>
  <c r="K34" i="4"/>
  <c r="O27" i="4"/>
  <c r="P27" i="4" s="1"/>
  <c r="F16" i="12"/>
  <c r="F13" i="12"/>
  <c r="F21" i="12"/>
  <c r="L54" i="4"/>
  <c r="O41" i="4"/>
  <c r="P41" i="4" s="1"/>
  <c r="G52" i="4"/>
  <c r="G54" i="4" s="1"/>
  <c r="M54" i="4"/>
  <c r="O15" i="4"/>
  <c r="P15" i="4" s="1"/>
  <c r="E52" i="4"/>
  <c r="O52" i="4" s="1"/>
  <c r="P52" i="4" s="1"/>
  <c r="O47" i="4"/>
  <c r="P47" i="4" s="1"/>
  <c r="B34" i="4"/>
  <c r="N34" i="4"/>
  <c r="N54" i="4" s="1"/>
  <c r="E48" i="11"/>
  <c r="N36" i="9"/>
  <c r="N16" i="9"/>
  <c r="H54" i="4"/>
  <c r="C18" i="13"/>
  <c r="C19" i="13"/>
  <c r="I54" i="4"/>
  <c r="J54" i="4"/>
  <c r="C20" i="13"/>
  <c r="C21" i="13"/>
  <c r="C16" i="13"/>
  <c r="F54" i="4"/>
  <c r="O21" i="4"/>
  <c r="P21" i="4" s="1"/>
  <c r="C34" i="4"/>
  <c r="D34" i="4"/>
  <c r="C24" i="13" l="1"/>
  <c r="E54" i="4"/>
  <c r="B54" i="4"/>
  <c r="F24" i="12"/>
  <c r="E22" i="12"/>
  <c r="E20" i="12"/>
  <c r="E19" i="12"/>
  <c r="C13" i="12"/>
  <c r="C20" i="12"/>
  <c r="C22" i="12"/>
  <c r="C19" i="12"/>
  <c r="E16" i="12"/>
  <c r="C15" i="12"/>
  <c r="E14" i="12"/>
  <c r="E17" i="12"/>
  <c r="E18" i="12"/>
  <c r="E15" i="12"/>
  <c r="E13" i="12"/>
  <c r="C14" i="12"/>
  <c r="B25" i="12"/>
  <c r="C23" i="12"/>
  <c r="C21" i="12"/>
  <c r="C18" i="12"/>
  <c r="C17" i="12"/>
  <c r="C16" i="12"/>
  <c r="E21" i="12"/>
  <c r="E23" i="12"/>
  <c r="O34" i="4"/>
  <c r="P34" i="4" s="1"/>
  <c r="D54" i="4"/>
  <c r="C14" i="13"/>
  <c r="C54" i="4"/>
  <c r="O54" i="4" l="1"/>
  <c r="P54" i="4" s="1"/>
  <c r="E24" i="12"/>
  <c r="C24" i="12"/>
  <c r="C2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carolinesilva</author>
    <author>egannam</author>
    <author>Eliana Verdade</author>
  </authors>
  <commentList>
    <comment ref="A9" authorId="0" shapeId="0" xr:uid="{00000000-0006-0000-0200-000001000000}">
      <text>
        <r>
          <rPr>
            <sz val="8"/>
            <color indexed="81"/>
            <rFont val="Tahoma"/>
            <family val="2"/>
          </rPr>
          <t xml:space="preserve">Não inserir nesta planilha o valor de pré-ativação.
</t>
        </r>
      </text>
    </comment>
    <comment ref="A15" authorId="1" shapeId="0" xr:uid="{00000000-0006-0000-0200-000002000000}">
      <text>
        <r>
          <rPr>
            <sz val="8"/>
            <color indexed="81"/>
            <rFont val="Tahoma"/>
            <family val="2"/>
          </rPr>
          <t xml:space="preserve">Esta linha em negrito acumula o total lançado nas linhas abaixo, sendo:
</t>
        </r>
        <r>
          <rPr>
            <u/>
            <sz val="8"/>
            <color indexed="81"/>
            <rFont val="Tahoma"/>
            <family val="2"/>
          </rPr>
          <t>Ordenados</t>
        </r>
        <r>
          <rPr>
            <sz val="8"/>
            <color indexed="81"/>
            <rFont val="Tahoma"/>
            <family val="2"/>
          </rPr>
          <t xml:space="preserve"> (considerar o valor bruto), </t>
        </r>
        <r>
          <rPr>
            <u/>
            <sz val="8"/>
            <color indexed="81"/>
            <rFont val="Tahoma"/>
            <family val="2"/>
          </rPr>
          <t>Encargos Sociais</t>
        </r>
        <r>
          <rPr>
            <sz val="8"/>
            <color indexed="81"/>
            <rFont val="Tahoma"/>
            <family val="2"/>
          </rPr>
          <t xml:space="preserve"> (os patronais), </t>
        </r>
        <r>
          <rPr>
            <u/>
            <sz val="8"/>
            <color indexed="81"/>
            <rFont val="Tahoma"/>
            <family val="2"/>
          </rPr>
          <t>Provisões</t>
        </r>
        <r>
          <rPr>
            <sz val="8"/>
            <color indexed="81"/>
            <rFont val="Tahoma"/>
            <family val="2"/>
          </rPr>
          <t xml:space="preserve"> (férias e 13º salário já acrescidas dos encargos sociais recorrentes), </t>
        </r>
        <r>
          <rPr>
            <u/>
            <sz val="8"/>
            <color indexed="81"/>
            <rFont val="Tahoma"/>
            <family val="2"/>
          </rPr>
          <t>Benefícios</t>
        </r>
        <r>
          <rPr>
            <sz val="8"/>
            <color indexed="81"/>
            <rFont val="Tahoma"/>
            <family val="2"/>
          </rPr>
          <t xml:space="preserve"> (assumidos pelo empregador) e </t>
        </r>
        <r>
          <rPr>
            <u/>
            <sz val="8"/>
            <color indexed="81"/>
            <rFont val="Tahoma"/>
            <family val="2"/>
          </rPr>
          <t>Outros</t>
        </r>
        <r>
          <rPr>
            <sz val="8"/>
            <color indexed="81"/>
            <rFont val="Tahoma"/>
            <family val="2"/>
          </rPr>
          <t xml:space="preserve"> (não enquadrados nos itens imediatamente anteriores).
</t>
        </r>
      </text>
    </comment>
    <comment ref="A21" authorId="1" shapeId="0" xr:uid="{00000000-0006-0000-0200-000003000000}">
      <text>
        <r>
          <rPr>
            <sz val="8"/>
            <color indexed="81"/>
            <rFont val="Tahoma"/>
            <family val="2"/>
          </rPr>
          <t xml:space="preserve">Considerar aqui as despesas: </t>
        </r>
        <r>
          <rPr>
            <u/>
            <sz val="8"/>
            <color indexed="81"/>
            <rFont val="Tahoma"/>
            <family val="2"/>
          </rPr>
          <t>Assistenciais</t>
        </r>
        <r>
          <rPr>
            <sz val="8"/>
            <color indexed="81"/>
            <rFont val="Tahoma"/>
            <family val="2"/>
          </rPr>
          <t xml:space="preserve"> (referentes à Pessoa Jurídica, Pessoa Física e Cooperativas) e </t>
        </r>
        <r>
          <rPr>
            <u/>
            <sz val="8"/>
            <color indexed="81"/>
            <rFont val="Tahoma"/>
            <family val="2"/>
          </rPr>
          <t>Administrativas</t>
        </r>
        <r>
          <rPr>
            <sz val="8"/>
            <color indexed="81"/>
            <rFont val="Tahoma"/>
            <family val="2"/>
          </rPr>
          <t xml:space="preserve"> (lançar pelo total, independentemente da configuração civil do prestador contratado).
Os critérios adotados devem ser os mesmos do glossário do Demonstrativo Contábil, enviado à SES.
</t>
        </r>
      </text>
    </comment>
    <comment ref="A22" authorId="1" shapeId="0" xr:uid="{00000000-0006-0000-0200-000004000000}">
      <text>
        <r>
          <rPr>
            <sz val="8"/>
            <color indexed="81"/>
            <rFont val="Tahoma"/>
            <family val="2"/>
          </rPr>
          <t xml:space="preserve">Esta linha totaliza os itens: </t>
        </r>
        <r>
          <rPr>
            <u/>
            <sz val="8"/>
            <color indexed="81"/>
            <rFont val="Tahoma"/>
            <family val="2"/>
          </rPr>
          <t>Contratos c/ PJ</t>
        </r>
        <r>
          <rPr>
            <sz val="8"/>
            <color indexed="81"/>
            <rFont val="Tahoma"/>
            <family val="2"/>
          </rPr>
          <t xml:space="preserve">, </t>
        </r>
        <r>
          <rPr>
            <u/>
            <sz val="8"/>
            <color indexed="81"/>
            <rFont val="Tahoma"/>
            <family val="2"/>
          </rPr>
          <t>Contratos c/ PF</t>
        </r>
        <r>
          <rPr>
            <sz val="8"/>
            <color indexed="81"/>
            <rFont val="Tahoma"/>
            <family val="2"/>
          </rPr>
          <t xml:space="preserve"> e </t>
        </r>
        <r>
          <rPr>
            <u/>
            <sz val="8"/>
            <color indexed="81"/>
            <rFont val="Tahoma"/>
            <family val="2"/>
          </rPr>
          <t>Contratos c/ Cooperativas</t>
        </r>
        <r>
          <rPr>
            <sz val="8"/>
            <color indexed="81"/>
            <rFont val="Tahoma"/>
            <family val="2"/>
          </rPr>
          <t xml:space="preserve">
</t>
        </r>
      </text>
    </comment>
    <comment ref="A27" authorId="1" shapeId="0" xr:uid="{00000000-0006-0000-0200-000005000000}">
      <text>
        <r>
          <rPr>
            <sz val="8"/>
            <color indexed="81"/>
            <rFont val="Tahoma"/>
            <family val="2"/>
          </rPr>
          <t>Compreende lançamento das despesas referentes aos insumos envolvidos na prestação dos serviços hospitalares.</t>
        </r>
      </text>
    </comment>
    <comment ref="A32" authorId="1" shapeId="0" xr:uid="{00000000-0006-0000-0200-000006000000}">
      <text>
        <r>
          <rPr>
            <sz val="8"/>
            <color indexed="81"/>
            <rFont val="Tahoma"/>
            <family val="2"/>
          </rPr>
          <t>Lançar despesas com energia elétrica, GLP, telefone, água e esgoto, correio etc.</t>
        </r>
      </text>
    </comment>
    <comment ref="A33" authorId="1" shapeId="0" xr:uid="{00000000-0006-0000-0200-000007000000}">
      <text>
        <r>
          <rPr>
            <sz val="8"/>
            <color indexed="81"/>
            <rFont val="Tahoma"/>
            <family val="2"/>
          </rPr>
          <t xml:space="preserve">Lançar os valores afetos a taxas e emolumentos, juros, multas e, do pagamento do </t>
        </r>
        <r>
          <rPr>
            <i/>
            <sz val="8"/>
            <color indexed="81"/>
            <rFont val="Tahoma"/>
            <family val="2"/>
          </rPr>
          <t>principal</t>
        </r>
        <r>
          <rPr>
            <sz val="8"/>
            <color indexed="81"/>
            <rFont val="Tahoma"/>
            <family val="2"/>
          </rPr>
          <t>, nos casos de empréstimos bancários. Se o valor lançado for superior a 1% do total das Despesas Operacionais deverá ser justificado em texto.</t>
        </r>
      </text>
    </comment>
    <comment ref="A35" authorId="2" shapeId="0" xr:uid="{00000000-0006-0000-0200-000008000000}">
      <text>
        <r>
          <rPr>
            <sz val="9"/>
            <color indexed="81"/>
            <rFont val="Tahoma"/>
            <family val="2"/>
          </rPr>
          <t xml:space="preserve">lançamento do valor correspondente à parte dos custos totais que permanece inalterada, independentemente do grau de ocupação da capacidade instalada. 
</t>
        </r>
      </text>
    </comment>
    <comment ref="A36" authorId="2" shapeId="0" xr:uid="{00000000-0006-0000-0200-000009000000}">
      <text>
        <r>
          <rPr>
            <sz val="9"/>
            <color indexed="81"/>
            <rFont val="Tahoma"/>
            <family val="2"/>
          </rPr>
          <t xml:space="preserve">lançamento do valor correspondente à parte dos custos totais que variam conforme o grau de ocupação da capacidade instalada.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fabianadias</author>
    <author>everdade</author>
  </authors>
  <commentList>
    <comment ref="C27" authorId="0" shapeId="0" xr:uid="{00000000-0006-0000-0400-000001000000}">
      <text>
        <r>
          <rPr>
            <b/>
            <sz val="9"/>
            <color indexed="81"/>
            <rFont val="Tahoma"/>
            <family val="2"/>
          </rPr>
          <t>fabianadias:</t>
        </r>
        <r>
          <rPr>
            <sz val="9"/>
            <color indexed="81"/>
            <rFont val="Tahoma"/>
            <family val="2"/>
          </rPr>
          <t xml:space="preserve">
</t>
        </r>
      </text>
    </comment>
    <comment ref="A39" authorId="1" shapeId="0" xr:uid="{00000000-0006-0000-0400-000002000000}">
      <text>
        <r>
          <rPr>
            <sz val="8"/>
            <color indexed="81"/>
            <rFont val="Tahoma"/>
            <family val="2"/>
          </rPr>
          <t xml:space="preserve">considerar o atendimento em nível de consulta ao paciente (atendimento individual pré-agendado).
 </t>
        </r>
      </text>
    </comment>
    <comment ref="C39" authorId="1" shapeId="0" xr:uid="{00000000-0006-0000-0400-000003000000}">
      <text>
        <r>
          <rPr>
            <sz val="8"/>
            <color indexed="81"/>
            <rFont val="Tahoma"/>
            <family val="2"/>
          </rPr>
          <t xml:space="preserve">considerar o atendimento em nível de consulta ao paciente (atendimento individual pré-agendado).
 </t>
        </r>
      </text>
    </comment>
    <comment ref="C42" authorId="1" shapeId="0" xr:uid="{00000000-0006-0000-0400-000004000000}">
      <text>
        <r>
          <rPr>
            <sz val="8"/>
            <color indexed="81"/>
            <rFont val="Tahoma"/>
            <family val="2"/>
          </rPr>
          <t xml:space="preserve">não incluir o quantitativo deste serviço no total da P1.
</t>
        </r>
      </text>
    </comment>
  </commentList>
</comments>
</file>

<file path=xl/sharedStrings.xml><?xml version="1.0" encoding="utf-8"?>
<sst xmlns="http://schemas.openxmlformats.org/spreadsheetml/2006/main" count="445" uniqueCount="306">
  <si>
    <t>Psiquiatria</t>
  </si>
  <si>
    <t>Total</t>
  </si>
  <si>
    <t>Cirurgia Geral</t>
  </si>
  <si>
    <t>Total Anual</t>
  </si>
  <si>
    <t>Despesa/Custeio</t>
  </si>
  <si>
    <t>1. Pessoal</t>
  </si>
  <si>
    <t>Alergia e imunologia</t>
  </si>
  <si>
    <t>Angiologia</t>
  </si>
  <si>
    <t>Cancerologia</t>
  </si>
  <si>
    <t>Cardiologia</t>
  </si>
  <si>
    <t>Cirurgia Pediátrica</t>
  </si>
  <si>
    <t>Cirurgia Vascular</t>
  </si>
  <si>
    <t>Dermatologia</t>
  </si>
  <si>
    <t>Endocrinologia</t>
  </si>
  <si>
    <t>Endoscopia digestiva</t>
  </si>
  <si>
    <t>Fisiatria</t>
  </si>
  <si>
    <t>Gastroenterologia</t>
  </si>
  <si>
    <t>Geriatria</t>
  </si>
  <si>
    <t>Ginecologia</t>
  </si>
  <si>
    <t>Hematologia</t>
  </si>
  <si>
    <t>Infectologia</t>
  </si>
  <si>
    <t>Nefrologia</t>
  </si>
  <si>
    <t>Neurocirurgia</t>
  </si>
  <si>
    <t>Neurologia</t>
  </si>
  <si>
    <t>Oftalmologia</t>
  </si>
  <si>
    <t>Ortopedia/Traumatologia</t>
  </si>
  <si>
    <t>Otorrinolaringologia</t>
  </si>
  <si>
    <t>Pneumologia</t>
  </si>
  <si>
    <t>Proctologia</t>
  </si>
  <si>
    <t>Reumatologia</t>
  </si>
  <si>
    <t>Tisiologia</t>
  </si>
  <si>
    <t>Urologia</t>
  </si>
  <si>
    <t>- 1.3 - Benefícios</t>
  </si>
  <si>
    <t>- 1.1 - Novas Aquisições</t>
  </si>
  <si>
    <t>- 1.2 - Substituições</t>
  </si>
  <si>
    <t>- 2.1 - Novas Aquisições</t>
  </si>
  <si>
    <t>- 2.2 - Substituições</t>
  </si>
  <si>
    <t>- 4.1 - Novas Aquisições</t>
  </si>
  <si>
    <t>- 4.2 - Substituições</t>
  </si>
  <si>
    <t>- 1.5 - Outros Gastos</t>
  </si>
  <si>
    <t>- 1.2 - Encargos Sociais</t>
  </si>
  <si>
    <t>- 1.4 - Provisões (13º e férias)</t>
  </si>
  <si>
    <t>2. Serviços Contratados</t>
  </si>
  <si>
    <t>- 2.1. - Serviços de Assistenciais</t>
  </si>
  <si>
    <t>3. Materiais</t>
  </si>
  <si>
    <t>- 3.1. - Medicamentos</t>
  </si>
  <si>
    <t>- 3.2 - Material de Consumo</t>
  </si>
  <si>
    <t>- 3.3 - Gêneros Alimentícios</t>
  </si>
  <si>
    <t>- 3.4 - Gases Medicinais</t>
  </si>
  <si>
    <t>Especialidades</t>
  </si>
  <si>
    <t>Clínica Cirúrgica</t>
  </si>
  <si>
    <t>AMBULATÓRIO</t>
  </si>
  <si>
    <t>Total Consultas</t>
  </si>
  <si>
    <t>SADT EXTERNO</t>
  </si>
  <si>
    <t>HOSPITAL ==&gt;&gt;</t>
  </si>
  <si>
    <t>Responsável pelo preenchimento:</t>
  </si>
  <si>
    <t>Cargo:</t>
  </si>
  <si>
    <t>Data:</t>
  </si>
  <si>
    <t>Cirurgia Cardiovascular</t>
  </si>
  <si>
    <t>Cirurgia de cabeça e pescoço</t>
  </si>
  <si>
    <t>Cirurgia Plástica</t>
  </si>
  <si>
    <t>Genética Clínica</t>
  </si>
  <si>
    <t>Homeopatia</t>
  </si>
  <si>
    <t>Medicina do trabalho</t>
  </si>
  <si>
    <t>Obstetricia</t>
  </si>
  <si>
    <t>7. Equipamentos</t>
  </si>
  <si>
    <t>8. Mobiliário</t>
  </si>
  <si>
    <t>9. Instalações Físicas</t>
  </si>
  <si>
    <t>10. Veículos</t>
  </si>
  <si>
    <t>6. SUB-TOTAL DESPESAS COM CUSTEIO</t>
  </si>
  <si>
    <t>Total Saídas</t>
  </si>
  <si>
    <t>- 2.1.1 - Contratos c/ Pessoa Jurídica</t>
  </si>
  <si>
    <t>- 2.1.2 - Contratos c/ Pessoa Física</t>
  </si>
  <si>
    <t>- 2.1.3 - Contratos c/ Cooperativas</t>
  </si>
  <si>
    <t>- 2.2. - Serviços Administrativos</t>
  </si>
  <si>
    <t>Despesa/Investimento</t>
  </si>
  <si>
    <t>5. Despesas Tributárias/Financeiras</t>
  </si>
  <si>
    <t>12. TOTAL ORÇAMENTO ( item 6 + 11)</t>
  </si>
  <si>
    <t>4. Gerais</t>
  </si>
  <si>
    <t>Observação Geral:</t>
  </si>
  <si>
    <t>PLANILHA 7 - PROJETOS ESPECIAIS</t>
  </si>
  <si>
    <t>Projeto Especial Nº</t>
  </si>
  <si>
    <t>2.1 - RH</t>
  </si>
  <si>
    <t>2.1.1 - Próprios</t>
  </si>
  <si>
    <t>2.1.2 - Terceiros</t>
  </si>
  <si>
    <t>2.2 - Materiais</t>
  </si>
  <si>
    <t>2.3 - Gerais</t>
  </si>
  <si>
    <t>2.4 - Outros</t>
  </si>
  <si>
    <t>3. Total Geral</t>
  </si>
  <si>
    <t>II) Necessidades para Implantação do Projeto:</t>
  </si>
  <si>
    <t>III) Descrição Sumária dos itens que integram os custos de investimento (item 1 do quadro acima):</t>
  </si>
  <si>
    <t>ANEXAR CRONOGRAMA DE IMPLANTAÇÃO E DESEMBOLSO DE RECURSOS FINANCEIROS, INDICANDO O MÊS NO QUAL SE INICIARÁ O DESEMBOLSO DE CADA TIPO DE RECURSO ASSIM COMO OS DESEMBOLSOS DOS MESES SUBSEQÜENTES (elaborar outro arquivo em anexo).</t>
  </si>
  <si>
    <t>IV) Observações complementares, se necessário, para o item de Custeio Operacional (item 2 do quadro acima):</t>
  </si>
  <si>
    <t>senha css2006ggcc</t>
  </si>
  <si>
    <t>11. SUB-TOTAL  INVESTIMENTO</t>
  </si>
  <si>
    <t>HOSPITAL</t>
  </si>
  <si>
    <t>Especialidades médicas</t>
  </si>
  <si>
    <t>Acupuntura</t>
  </si>
  <si>
    <t>Enfermagem</t>
  </si>
  <si>
    <t>Farmácia</t>
  </si>
  <si>
    <t>Fisioterapia</t>
  </si>
  <si>
    <t>Fonoaudiologia</t>
  </si>
  <si>
    <t>Nutrição</t>
  </si>
  <si>
    <t>Psicologia</t>
  </si>
  <si>
    <t>Serviço Social</t>
  </si>
  <si>
    <t>Terapia Ocupacional</t>
  </si>
  <si>
    <t>● P7 - Projetos Especiais</t>
  </si>
  <si>
    <t>Especialidades não médicas</t>
  </si>
  <si>
    <t xml:space="preserve">Composição percentual   </t>
  </si>
  <si>
    <t>GOVERNO DO ESTADO DO ESPÍRITO SANTO</t>
  </si>
  <si>
    <t>SECRETARIA DE ESTADO DA SAÚDE</t>
  </si>
  <si>
    <r>
      <t xml:space="preserve">Nesta pasta devem ser informadas com "X" as especialidades  previstas para o exercício. </t>
    </r>
    <r>
      <rPr>
        <b/>
        <sz val="11"/>
        <rFont val="Calibri"/>
        <family val="2"/>
      </rPr>
      <t>Não</t>
    </r>
    <r>
      <rPr>
        <sz val="11"/>
        <rFont val="Calibri"/>
        <family val="2"/>
      </rPr>
      <t xml:space="preserve"> inserir valores!! Caso seja necessário inserir nova especialidade favor mencionar em relatório à parte. Encontra-se destacada a apresentação das consultas médicas e das realizadas pelos demais profissionais.</t>
    </r>
  </si>
  <si>
    <r>
      <t xml:space="preserve">Medicina Interna/Clínica Geral  </t>
    </r>
    <r>
      <rPr>
        <i/>
        <sz val="8"/>
        <rFont val="Calibri"/>
        <family val="2"/>
      </rPr>
      <t>egressos enfermaria</t>
    </r>
  </si>
  <si>
    <r>
      <t xml:space="preserve">Pediatria - </t>
    </r>
    <r>
      <rPr>
        <i/>
        <sz val="8"/>
        <rFont val="Calibri"/>
        <family val="2"/>
      </rPr>
      <t>egressos de enfermaria</t>
    </r>
  </si>
  <si>
    <r>
      <t xml:space="preserve">1. </t>
    </r>
    <r>
      <rPr>
        <u val="double"/>
        <sz val="9"/>
        <rFont val="Calibri"/>
        <family val="2"/>
      </rPr>
      <t>Investimentos</t>
    </r>
  </si>
  <si>
    <r>
      <t xml:space="preserve">1.1 - </t>
    </r>
    <r>
      <rPr>
        <u/>
        <sz val="9"/>
        <rFont val="Calibri"/>
        <family val="2"/>
      </rPr>
      <t>Área Física</t>
    </r>
  </si>
  <si>
    <r>
      <t xml:space="preserve">1.2 - </t>
    </r>
    <r>
      <rPr>
        <u/>
        <sz val="9"/>
        <rFont val="Calibri"/>
        <family val="2"/>
      </rPr>
      <t>Equipamentos</t>
    </r>
  </si>
  <si>
    <r>
      <t xml:space="preserve">2. </t>
    </r>
    <r>
      <rPr>
        <u val="double"/>
        <sz val="9"/>
        <rFont val="Calibri"/>
        <family val="2"/>
      </rPr>
      <t>Custeio Operacional</t>
    </r>
  </si>
  <si>
    <t>1º mês</t>
  </si>
  <si>
    <t>2º mês</t>
  </si>
  <si>
    <t>3º mês</t>
  </si>
  <si>
    <t>4º mês</t>
  </si>
  <si>
    <t>5º mês</t>
  </si>
  <si>
    <t>6º mês</t>
  </si>
  <si>
    <t>7º mês</t>
  </si>
  <si>
    <t>8º mês</t>
  </si>
  <si>
    <t>9º mês</t>
  </si>
  <si>
    <t>10º mês</t>
  </si>
  <si>
    <t>11º mês</t>
  </si>
  <si>
    <t>12º mês</t>
  </si>
  <si>
    <t xml:space="preserve"> 6.a. Despesas operacionais (custo fixo)</t>
  </si>
  <si>
    <t xml:space="preserve"> 6.b. Despesas operacionais (custo variável)</t>
  </si>
  <si>
    <t xml:space="preserve"> Custeio (custos fixos e custos variáveis)</t>
  </si>
  <si>
    <t>CUSTO FIXO</t>
  </si>
  <si>
    <t>CUSTO VARIÁVEL</t>
  </si>
  <si>
    <t>Primeiro ano de atividade</t>
  </si>
  <si>
    <t>MÊS</t>
  </si>
  <si>
    <t>IDENTIFICAÇÃO</t>
  </si>
  <si>
    <t>1º</t>
  </si>
  <si>
    <t>ASSISTENCIAIS</t>
  </si>
  <si>
    <t>2º</t>
  </si>
  <si>
    <t>3º</t>
  </si>
  <si>
    <t>4º</t>
  </si>
  <si>
    <t>5º</t>
  </si>
  <si>
    <t>6º</t>
  </si>
  <si>
    <t>7º</t>
  </si>
  <si>
    <t>8º</t>
  </si>
  <si>
    <t>9º</t>
  </si>
  <si>
    <t>10º</t>
  </si>
  <si>
    <t>11º</t>
  </si>
  <si>
    <t>12º</t>
  </si>
  <si>
    <t>VALOR PARCELA</t>
  </si>
  <si>
    <t>Odontologia</t>
  </si>
  <si>
    <t>CARGO</t>
  </si>
  <si>
    <t>QUANTIDADE</t>
  </si>
  <si>
    <t>CARGA HORÁRIA SEMANAL</t>
  </si>
  <si>
    <t>ADMINISTRATIVOS</t>
  </si>
  <si>
    <t>Clínica Médica</t>
  </si>
  <si>
    <t>--&gt; Quais encargos estão embutidos?</t>
  </si>
  <si>
    <t>TOTAL¹ (Fixo e Variável separados)</t>
  </si>
  <si>
    <t>TOTAL² (Soma do Fixo + Variável)</t>
  </si>
  <si>
    <t>PLANILHA 6 - DIMENSIONAMENTO DE PESSOAL</t>
  </si>
  <si>
    <t>PLANILHA 1 - ATIVIDADE ASSISTENCIAL MENSAL</t>
  </si>
  <si>
    <t>PLANILHA 3 - CRONOGRAMA DE DESEMBOLSO</t>
  </si>
  <si>
    <t>PLANILHA 4 - DEMONSTRATIVO DAS ESPECIALIDADES AMBULATORIAIS</t>
  </si>
  <si>
    <t>PLANILHA 5 - ORÇAMENTO FINANCEIRO ANUAL POR LINHA DE SERVIÇO</t>
  </si>
  <si>
    <t>● P1 - Ativ. Assist. Mensal</t>
  </si>
  <si>
    <t>● P2 - Orçamento Fin. Mensal</t>
  </si>
  <si>
    <t>● P3 - Cronograma de Desembolso</t>
  </si>
  <si>
    <t>● P4 - Especialidade Ambulatorial</t>
  </si>
  <si>
    <t>● P5 - Orçamento Financeiro Anual</t>
  </si>
  <si>
    <t>- 1.1 - Salários</t>
  </si>
  <si>
    <t>- 3.1 - Ampliações / Adaptações</t>
  </si>
  <si>
    <t>TOTAL DOS CUSTOS
(FIXO + VARIÁVEL)</t>
  </si>
  <si>
    <t>VALOR DO SALÁRIO</t>
  </si>
  <si>
    <t>SALÁRIO</t>
  </si>
  <si>
    <t>ENCARGOS</t>
  </si>
  <si>
    <t>BENEFÍCIOS</t>
  </si>
  <si>
    <t>TOTAL UNIT. SALÁRIO</t>
  </si>
  <si>
    <t>TOTAL GERAL POR CARGO</t>
  </si>
  <si>
    <t>O Orçamento Anual de Atividades  é composto por 07 (sete) planilhas a saber:</t>
  </si>
  <si>
    <t>PROVISÕES</t>
  </si>
  <si>
    <t>Essa planilha será preenchida automaticamente com os dados lançados na planilha P2 - Orçamento Financeiro Mensal.</t>
  </si>
  <si>
    <t>● P6 - Dimensionamento de Pessoal</t>
  </si>
  <si>
    <t>Nesta pasta devem ser detalhados os cargos por categoria profissional e respectivos quantitativos, remunerações, encargos, benefícios e provisões.</t>
  </si>
  <si>
    <t/>
  </si>
  <si>
    <t>PRONTO SOCORRO</t>
  </si>
  <si>
    <t xml:space="preserve">Total de Atendimentos </t>
  </si>
  <si>
    <t>Total Anual + 
Período de Transição</t>
  </si>
  <si>
    <t>Total de atendimentos</t>
  </si>
  <si>
    <t>Atendimentos</t>
  </si>
  <si>
    <t>Nesta planilha deverão ser inseridos, mensalmente, os dados relativos à proposta orçamentária para os 12 meses do período assistencial, por elemento de despesa/custeio, incluindo as despesas previstas para investimento. A entidade participante que desejar repasse financeiro para atender as demandas no período de transição, deverá preencher a coluna correspondente a esse período, de acordo com o disposto no item 4.5.2.3 do edital. A entidade que julgar Não necessário esse repasse financeiro, deverá desconsiderar a coluna correspondente ao período de transição, apresentando sua proposta apenas para os 12 meses do período assistencial.  
Em algumas células há um comentário, onde há informações quanto ao preenchimento daquela célula específica. Estas células possuem um triângulo vermelho no canto superior direito. Basta colocar o ponteiro do mouse sobre essa célula para visualizar o comentário.</t>
  </si>
  <si>
    <t>Consultas Médicas</t>
  </si>
  <si>
    <r>
      <t xml:space="preserve">
</t>
    </r>
    <r>
      <rPr>
        <sz val="10"/>
        <rFont val="Arial"/>
        <family val="2"/>
      </rPr>
      <t>Consultas Não Médicas</t>
    </r>
    <r>
      <rPr>
        <sz val="10"/>
        <color indexed="10"/>
        <rFont val="Arial"/>
        <family val="2"/>
      </rPr>
      <t xml:space="preserve">
                                                    </t>
    </r>
  </si>
  <si>
    <t xml:space="preserve">Consultas </t>
  </si>
  <si>
    <t>Atendimento Urgência/Emergência</t>
  </si>
  <si>
    <t>Exames</t>
  </si>
  <si>
    <t>Cirurgia Torácica</t>
  </si>
  <si>
    <t>Ortopedia joelho</t>
  </si>
  <si>
    <t>Nutrologia</t>
  </si>
  <si>
    <t>Ortopedia mão</t>
  </si>
  <si>
    <t>Ortopedia Coluna</t>
  </si>
  <si>
    <t>Ortopedia pé torto</t>
  </si>
  <si>
    <t>Ortopedia Quadril</t>
  </si>
  <si>
    <t>Otorrinolaringologia Cirúrgico</t>
  </si>
  <si>
    <t>Consultas Não Médicas</t>
  </si>
  <si>
    <t xml:space="preserve">Nesta pasta deve ser apresentada a proposta orçamentária anual por linha de serviço, segregando custos fixos e variáveis. </t>
  </si>
  <si>
    <t>Nesta pasta devem ser descritos, de forma pormenorizada, os Projetos Especiais para o exercício . A Organização Social deve anexar cronograma de implantação e desembolso dos recursos financeiros, indicando o mês inicial de desembolso assim como os desembolsos dos meses subsequëntes. Se os campos textos forem insuficientes favor resumir e em planilha anexa detalhar lembrando de mencionar o PE a que se refere.</t>
  </si>
  <si>
    <t>2021/2022</t>
  </si>
  <si>
    <t>HEUE</t>
  </si>
  <si>
    <t>Tomografia</t>
  </si>
  <si>
    <t>Ecodoppler</t>
  </si>
  <si>
    <t>I) Descrição Resumida do projeto  - conforme a especificidade, deve ser apresentado Projeto completo (incluir justificativa sócio-sanitária resumida ) e a quantidade de produção derivada/prevista:</t>
  </si>
  <si>
    <t>UNIDADES DE INTERNAÇÃO - SAÍDAS HOSPITALARES POR CLÍNICA</t>
  </si>
  <si>
    <t>PLANILHA 2 - CRONOGRAMA ORÇAMENTÁRIO FINANCEIRO MENSAL</t>
  </si>
  <si>
    <t>INTERNAÇÃO SAÍDAS HOSPITALARES</t>
  </si>
  <si>
    <t>Atendimento Urgência e Emergência</t>
  </si>
  <si>
    <r>
      <t xml:space="preserve">Nesta planilha estão dispostas as 04 linhas de contratação:
</t>
    </r>
    <r>
      <rPr>
        <b/>
        <sz val="11"/>
        <rFont val="Calibri"/>
        <family val="2"/>
      </rPr>
      <t>=&gt; Unidades de Internação - Saídas por Clínicas:</t>
    </r>
    <r>
      <rPr>
        <sz val="11"/>
        <rFont val="Calibri"/>
        <family val="2"/>
      </rPr>
      <t xml:space="preserve"> Nesta linha, estão dispostas as clínicas divididas por especialidades. O número de saídas é igual ao somatório de altas, transferências externas e óbitos.
</t>
    </r>
    <r>
      <rPr>
        <b/>
        <sz val="11"/>
        <rFont val="Calibri"/>
        <family val="2"/>
      </rPr>
      <t>=&gt; Ambulatório:</t>
    </r>
    <r>
      <rPr>
        <sz val="11"/>
        <rFont val="Calibri"/>
        <family val="2"/>
      </rPr>
      <t xml:space="preserve"> Compreende os atendimentos realizados à pacientes egressos (follow-up) e àqueles encaminhados através do Núcleo Especial de Regulação de Consultas e Exames (NERCE).
 </t>
    </r>
    <r>
      <rPr>
        <b/>
        <sz val="11"/>
        <rFont val="Calibri"/>
        <family val="2"/>
      </rPr>
      <t xml:space="preserve">=&gt; Pronto Socorro: </t>
    </r>
    <r>
      <rPr>
        <sz val="11"/>
        <rFont val="Calibri"/>
        <family val="2"/>
      </rPr>
      <t xml:space="preserve">Para efeito de produção contratada / realizada deverão ser informados todos os atendimentos realizados no setor de urgência/emergência – acolhimento com classificação de risco independente de gerar ou não uma hospitalização.  
</t>
    </r>
    <r>
      <rPr>
        <b/>
        <sz val="11"/>
        <rFont val="Calibri"/>
        <family val="2"/>
      </rPr>
      <t xml:space="preserve"> =&gt; SADT EXTERNO: </t>
    </r>
    <r>
      <rPr>
        <sz val="11"/>
        <rFont val="Calibri"/>
        <family val="2"/>
      </rPr>
      <t>Compreende os Exames que deverão ser ofertados ao Núcleo de Regulação de Consultas e Exames.</t>
    </r>
  </si>
  <si>
    <t>PERÍODO DE ATIVAÇÃO</t>
  </si>
  <si>
    <t>Período de ativação</t>
  </si>
  <si>
    <t>Periodo de ativação</t>
  </si>
  <si>
    <t>● P8 - Matriz de Avaliação</t>
  </si>
  <si>
    <t xml:space="preserve">Nesta aba devem ser identificadas as páginas da proposta técnica onde constam as informações e documentos necessários ao atendimento dos critérios e itens de avaliação solicitados no Anexo IV do edital - matriz de avaliação para julgamento e classificação das propostas técnicas do processo de seleção.
</t>
  </si>
  <si>
    <t>F1. ATIVIDADE – AVALIA AS AÇÕES PROPOSTAS PARA A ORGANIZAÇÃO DA UNIDADE HOSPITALAR (PESO 3)</t>
  </si>
  <si>
    <t>Nº DA PÁGINA</t>
  </si>
  <si>
    <t>Fluxos Operacionais compreendendo circulação dos usuários em atendimento, em espera e em áreas restritas externas e internas.</t>
  </si>
  <si>
    <t>Fluxo operacional para material médico hospitalar e medicamentos.</t>
  </si>
  <si>
    <t>Fluxos para registros de documentos de usuários e administrativos.</t>
  </si>
  <si>
    <t>Fluxo unidirecional para materiais esterilizados</t>
  </si>
  <si>
    <t>Fluxo unidirecional para roupas</t>
  </si>
  <si>
    <t>Fluxo unidirecional para resíduos de saúde.</t>
  </si>
  <si>
    <t>IMPLANTAÇÃO DA GESTÃO</t>
  </si>
  <si>
    <t>Implantação de Logística de Suprimentos</t>
  </si>
  <si>
    <t>Política de Recursos Humanos a ser implementada.</t>
  </si>
  <si>
    <t>Proposta para Regimento Interno da unidade Hospitalar.</t>
  </si>
  <si>
    <t>Proposta para Regimento do Serviço de Enfermagem.</t>
  </si>
  <si>
    <t>Proposta para Regimento do Corpo Clínico.</t>
  </si>
  <si>
    <t>IMPLANTAÇÃO DE PROCESSOS</t>
  </si>
  <si>
    <t>Apresentar Instrução / manual para Atuação em Protocolos assistenciais</t>
  </si>
  <si>
    <t>Apresentar Instrução / manual de rotinas administrativas para Faturamento de Procedimentos</t>
  </si>
  <si>
    <t>Apresentar Instrução / manual de rotinas para administração financeira</t>
  </si>
  <si>
    <t>Apresentar Instrução / manual de rotinas administrativas para a gerência de almoxarifado e patrimônio.</t>
  </si>
  <si>
    <t>Apresentar Proposta de Educação em Saúde / Capacitação</t>
  </si>
  <si>
    <t xml:space="preserve">PLANILHA 8 - F1 Atividade </t>
  </si>
  <si>
    <t>COMISSÃO DE PRONTUÁRIOS E ANÁLISE DE ÓBITOS</t>
  </si>
  <si>
    <t>Proposta de Constituição (membros, finalidade).</t>
  </si>
  <si>
    <t>Proposta de Regimento Interno</t>
  </si>
  <si>
    <t>Cronograma de Atividade Anual</t>
  </si>
  <si>
    <t>COMISSÃO DE CONTROLE DE INFECÇÃO HOSPITALAR (CCIH)</t>
  </si>
  <si>
    <t>COMISSÃO DE ÉTICA MÉDICA</t>
  </si>
  <si>
    <t>COMISSÃO DE SEGURANÇA DO PACIENTE</t>
  </si>
  <si>
    <t>COMISSÃO DE ÉTICA EM ENFERMAGEM</t>
  </si>
  <si>
    <t>OUTRAS COMISSÕES</t>
  </si>
  <si>
    <t>Reconhecida a apresentação de até 02 (duas) comissões.</t>
  </si>
  <si>
    <t>PLANILHA 8 - F2.1 Qualidade Objetiva</t>
  </si>
  <si>
    <r>
      <t xml:space="preserve">F2.2 </t>
    </r>
    <r>
      <rPr>
        <b/>
        <sz val="7"/>
        <color rgb="FF000000"/>
        <rFont val="Arial"/>
        <family val="2"/>
      </rPr>
      <t>- QUALIDADE SUBJETIVA – AVALIA MEDIDAS DE PROMOÇÃO DE RELAÇÃO HUMANA E APOIO SOCIAL NA COMUNIDADE INTERNA E EXTERNA</t>
    </r>
  </si>
  <si>
    <t>ACOLHIMENTO</t>
  </si>
  <si>
    <t>Manual com indicação das formas de notificação, recepção, orientação social e apoio psicossocial aos usuários e familiares na Emergência conforme Classificação de Risco.</t>
  </si>
  <si>
    <t xml:space="preserve">Instrução com Definição de Horários, Critérios e Medidas de Controle de Risco para as Visitas aos Pacientes.  </t>
  </si>
  <si>
    <t>ATENDIMENTO</t>
  </si>
  <si>
    <t>Instrução de Definição de Formas de Acomodação e Conduta para os acompanhantes, conforme previsão da legislação vigente.</t>
  </si>
  <si>
    <t>Proposta p/ Implantação de Serviço de Atendimento ao Usuário</t>
  </si>
  <si>
    <t>Proposta de Pesquisa Periódica / Contínua de Satisfação do Usuário, com definição de uso das informações.</t>
  </si>
  <si>
    <t>Proposta de Pesquisa Periódica / Contínua de Satisfação do Servidor, com definição de uso das informações.</t>
  </si>
  <si>
    <t>Proposta para implantação do sistema de contra referencia à atenção primária.</t>
  </si>
  <si>
    <t>PLANILHA 8 - F2.2 Qualidade Subjetiva</t>
  </si>
  <si>
    <t>PLANILHA 8 - F3 Técnica</t>
  </si>
  <si>
    <r>
      <t xml:space="preserve">F3. TÉCNICA – AVALIA A CAPACIDADE GERENCIAL DA PROPONENTE QUANTO A ADMINISTRAR UMA UNIDADE DE SAÚDE, CONDUZIR AS AÇÕES ASSISTENCIAIS COM BOM NÍVEL DE DESEMPENHO </t>
    </r>
    <r>
      <rPr>
        <b/>
        <sz val="7"/>
        <color rgb="FF000000"/>
        <rFont val="Arial"/>
        <family val="2"/>
      </rPr>
      <t>GARANTINDO TERAPIA DE ALTO NÍVEL COM EQUIPE TITULADA NAS ÁREAS QUE SE PROPÕE ASSISTIR.</t>
    </r>
  </si>
  <si>
    <t>EXPERIÊNCIA ANTERIOR EM GERÊNCIA HOSPITALAR</t>
  </si>
  <si>
    <t>Comprovação de gerenciamento em Unidade de grande porte com mais de 150 leitos de internação paciente adulto (p/ cada Certidão vale 02 pontos, reconhecidos à apresentação de até 03 experiências).</t>
  </si>
  <si>
    <t>Comprovação de gerenciamento em Unidade de médio porte de 70 até 150 leitos de internação paciente adulto (p/ cada Certidão vale 0,5 pontos, reconhecida à apresentação de até 04 experiências).</t>
  </si>
  <si>
    <t>Comprovação de gerenciamento em Unidade de UTI tipo 2 – paciente adulto</t>
  </si>
  <si>
    <t>Comprovação de gerenciamento em Hospital porta aberta para atendimento de pacientes politraumatizados (trauma e grande trauma), emergências clínicas e cirúrgicas - pacientes adultos</t>
  </si>
  <si>
    <t>Definição das competências de cada membro do corpo diretivo.</t>
  </si>
  <si>
    <t>Titulação de Especialistas em Administração Hospitalar ou Saúde Coletiva dos Membros atuais das Coordenações, valendo para cada Membro o máximo de 0,50 pontos (reconhecidos à apresentação de até 04 titulações).</t>
  </si>
  <si>
    <t>IMPLEMENTAÇÃO DE SERVIÇOS E FUNCIONAMENTO DE EQUIPE INTERDISCIPLINAR</t>
  </si>
  <si>
    <t>Apresentação de quadro de pessoal médico por área de atenção compatível com as atividades da proposta no plano de trabalho, constando forma de vínculo, horário e salário, e quando for o caso, título de especialista dos responsáveis pelos serviços (observar a legislação para cada caso).</t>
  </si>
  <si>
    <t>Protocolos assistenciais de atenção médica e rotinas operacionais para os serviços de maior complexidade na medicina, como nas urgências/ emergências e unidades de terapia intensiva pediátrica.</t>
  </si>
  <si>
    <t>Protocolos assistenciais de atenção médica e rotinas operacionais para os ambulatórios e enfermarias.</t>
  </si>
  <si>
    <t>Apresentação de quadro de metas para a área médica observando em especial às internações hospitalares e de terapia intensiva e consultas em ambulatório.</t>
  </si>
  <si>
    <t>Apresentação de Quadro de Pessoal Técnico por área de atividade profissional, compatível com as atividades do Plano de Trabalho, constando forma de vínculo, horário, salário.</t>
  </si>
  <si>
    <t>Protocolos de enfermagem (rotinas por nível de qualificação dos profissionais) nas áreas de internação/enfermarias,  UTI, UADC, central de esterilização e bloco cirúrgico.</t>
  </si>
  <si>
    <t>Protocolos de Enfermagem (rotinas por nível de qualificação dos profissionais) na área ambulatorial e emergência.</t>
  </si>
  <si>
    <t>Instrução para o funcionamento do Serviço Social com especificação de estrutura, normas e rotinas definidas, as áreas de abrangências, horários e equipes mínimas.</t>
  </si>
  <si>
    <t>Instrução para o funcionamento de fisioterapia com especificação de estrutura, normas e rotinas definidas, as áreas de abrangências, horários e equipes mínimas.</t>
  </si>
  <si>
    <t>IMPLEMENTAÇÃO E FUNCIONAMENTO DE OUTROS SERVIÇOS</t>
  </si>
  <si>
    <t>Normas para o funcionamento do Serviço de Administração Geral.</t>
  </si>
  <si>
    <t>Normas para realização dos procedimentos de aquisição de materiais.</t>
  </si>
  <si>
    <t>Manual para Padronização de Medicamentos e materiais médico hospitalar.</t>
  </si>
  <si>
    <t>Termos de Referência para a contratação de terceiros.</t>
  </si>
  <si>
    <t>CIÊNCIA E TECNOLOGIA</t>
  </si>
  <si>
    <t>Convênio de Cooperação Técnica com Entidades de Ensino para desenvolvimento de estágios curriculares, treinamentos e residências.</t>
  </si>
  <si>
    <t>Parcerias com Instituições para desenvolvimento de Projetos de Pesquisa na área da assistência hospitalar e/ou de saúde pública.</t>
  </si>
  <si>
    <t>Termo de Referência para desenvolvimento de projeto em educação permanente com vista à capacitação da equipe interdisciplinar da Unidade.</t>
  </si>
  <si>
    <t>POLÍTICA DE RECURSOS HUMANOS</t>
  </si>
  <si>
    <t>Apresentar projeto de desenvolvimento humano com pesquisa periódica de clima organizacional e definição de uso das informações.</t>
  </si>
  <si>
    <t>Proposta para estabelecimento de Normas para Seleção Simplificada de Pessoal.</t>
  </si>
  <si>
    <t>Registros e Controles de Pessoal.</t>
  </si>
  <si>
    <t xml:space="preserve">HEUE </t>
  </si>
  <si>
    <r>
      <rPr>
        <b/>
        <sz val="12"/>
        <rFont val="Calibri"/>
        <family val="2"/>
        <scheme val="minor"/>
      </rPr>
      <t>HEUE</t>
    </r>
    <r>
      <rPr>
        <b/>
        <sz val="12"/>
        <color indexed="12"/>
        <rFont val="Calibri"/>
        <family val="2"/>
        <scheme val="minor"/>
      </rPr>
      <t xml:space="preserve"> </t>
    </r>
  </si>
  <si>
    <t>IMPLANTAÇÃO DE FLUXOS</t>
  </si>
  <si>
    <t>HEUE - EDITAL XXX/2022</t>
  </si>
  <si>
    <t>NÃO PREENCHER ESTE DEMONSTRATIVO COM DADOS NUMÉRICOS.
APENAS ASSINALAR COM "X" AS ESPECIALIDADES PREVISTAS NO AMBULATÓRIO EM 2022</t>
  </si>
  <si>
    <t>ESTRUTURA DA DIREÇÃO DA ENTIDADE</t>
  </si>
  <si>
    <t>CERTIFICAÇÃO</t>
  </si>
  <si>
    <t>Apresentação de Certificação de Entidade Beneficente de Assistência Social CEBAS, dentro da validade, em conformidade com a Lei Complementar Nº 187, de 16 de dezembro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</si>
</sst>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quot;R$ &quot;#,##0.00_);\(&quot;R$ &quot;#,##0.00\)"/>
    <numFmt numFmtId="165" formatCode="_(&quot;R$ &quot;* #,##0.00_);_(&quot;R$ &quot;* \(#,##0.00\);_(&quot;R$ &quot;* &quot;-&quot;??_);_(@_)"/>
    <numFmt numFmtId="166" formatCode="&quot;R$ &quot;#,##0.00"/>
    <numFmt numFmtId="167" formatCode="&quot;R$&quot;\ #,##0.00"/>
    <numFmt numFmtId="168" formatCode="_-* #,##0_-;\-* #,##0_-;_-* &quot;-&quot;??_-;_-@_-"/>
    <numFmt numFmtId="169" formatCode="0.0"/>
  </numFmts>
  <fonts count="72" x14ac:knownFonts="1">
    <font>
      <sz val="10"/>
      <name val="Arial"/>
    </font>
    <font>
      <b/>
      <sz val="10"/>
      <name val="Arial"/>
      <family val="2"/>
    </font>
    <font>
      <b/>
      <sz val="11"/>
      <name val="Arial"/>
      <family val="2"/>
    </font>
    <font>
      <sz val="8"/>
      <name val="Arial"/>
      <family val="2"/>
    </font>
    <font>
      <sz val="8"/>
      <color indexed="81"/>
      <name val="Tahoma"/>
      <family val="2"/>
    </font>
    <font>
      <u/>
      <sz val="8"/>
      <color indexed="81"/>
      <name val="Tahoma"/>
      <family val="2"/>
    </font>
    <font>
      <i/>
      <sz val="8"/>
      <color indexed="81"/>
      <name val="Tahoma"/>
      <family val="2"/>
    </font>
    <font>
      <sz val="10"/>
      <color indexed="10"/>
      <name val="Arial"/>
      <family val="2"/>
    </font>
    <font>
      <b/>
      <sz val="10"/>
      <name val="Verdana"/>
      <family val="2"/>
    </font>
    <font>
      <b/>
      <sz val="10"/>
      <color indexed="12"/>
      <name val="Verdana"/>
      <family val="2"/>
    </font>
    <font>
      <b/>
      <i/>
      <sz val="9"/>
      <color indexed="9"/>
      <name val="Verdana"/>
      <family val="2"/>
    </font>
    <font>
      <b/>
      <sz val="11"/>
      <name val="Verdana"/>
      <family val="2"/>
    </font>
    <font>
      <sz val="11"/>
      <name val="Calibri"/>
      <family val="2"/>
    </font>
    <font>
      <b/>
      <sz val="11"/>
      <name val="Calibri"/>
      <family val="2"/>
    </font>
    <font>
      <i/>
      <sz val="8"/>
      <name val="Calibri"/>
      <family val="2"/>
    </font>
    <font>
      <sz val="9"/>
      <color indexed="81"/>
      <name val="Tahoma"/>
      <family val="2"/>
    </font>
    <font>
      <u val="double"/>
      <sz val="9"/>
      <name val="Calibri"/>
      <family val="2"/>
    </font>
    <font>
      <u/>
      <sz val="9"/>
      <name val="Calibri"/>
      <family val="2"/>
    </font>
    <font>
      <sz val="10"/>
      <name val="Arial"/>
      <family val="2"/>
    </font>
    <font>
      <sz val="11"/>
      <color indexed="8"/>
      <name val="Arial"/>
      <family val="2"/>
    </font>
    <font>
      <sz val="11"/>
      <color theme="1"/>
      <name val="Calibri"/>
      <family val="2"/>
      <scheme val="minor"/>
    </font>
    <font>
      <sz val="10"/>
      <color rgb="FF000000"/>
      <name val="Times New Roman"/>
      <family val="1"/>
    </font>
    <font>
      <sz val="11"/>
      <color rgb="FF000000"/>
      <name val="Calibri"/>
      <family val="2"/>
      <charset val="204"/>
    </font>
    <font>
      <sz val="11"/>
      <color rgb="FF000000"/>
      <name val="Calibri"/>
      <family val="2"/>
      <charset val="1"/>
    </font>
    <font>
      <sz val="11"/>
      <color rgb="FF9C0006"/>
      <name val="Calibri"/>
      <family val="2"/>
      <charset val="1"/>
    </font>
    <font>
      <sz val="11"/>
      <name val="Calibri"/>
      <family val="2"/>
      <scheme val="minor"/>
    </font>
    <font>
      <sz val="10"/>
      <name val="Calibri"/>
      <family val="2"/>
      <scheme val="minor"/>
    </font>
    <font>
      <b/>
      <sz val="11"/>
      <name val="Calibri"/>
      <family val="2"/>
      <scheme val="minor"/>
    </font>
    <font>
      <sz val="9"/>
      <name val="Calibri"/>
      <family val="2"/>
      <scheme val="minor"/>
    </font>
    <font>
      <b/>
      <sz val="10"/>
      <color indexed="12"/>
      <name val="Calibri"/>
      <family val="2"/>
      <scheme val="minor"/>
    </font>
    <font>
      <sz val="10"/>
      <color indexed="9"/>
      <name val="Calibri"/>
      <family val="2"/>
      <scheme val="minor"/>
    </font>
    <font>
      <b/>
      <sz val="10"/>
      <name val="Calibri"/>
      <family val="2"/>
      <scheme val="minor"/>
    </font>
    <font>
      <sz val="8"/>
      <name val="Calibri"/>
      <family val="2"/>
      <scheme val="minor"/>
    </font>
    <font>
      <b/>
      <sz val="10"/>
      <color theme="3" tint="-0.249977111117893"/>
      <name val="Verdana"/>
      <family val="2"/>
    </font>
    <font>
      <b/>
      <sz val="9"/>
      <name val="Calibri"/>
      <family val="2"/>
      <scheme val="minor"/>
    </font>
    <font>
      <b/>
      <sz val="8"/>
      <name val="Calibri"/>
      <family val="2"/>
      <scheme val="minor"/>
    </font>
    <font>
      <b/>
      <sz val="10"/>
      <color indexed="10"/>
      <name val="Calibri"/>
      <family val="2"/>
      <scheme val="minor"/>
    </font>
    <font>
      <b/>
      <i/>
      <sz val="9"/>
      <name val="Calibri"/>
      <family val="2"/>
      <scheme val="minor"/>
    </font>
    <font>
      <b/>
      <i/>
      <sz val="8"/>
      <name val="Calibri"/>
      <family val="2"/>
      <scheme val="minor"/>
    </font>
    <font>
      <sz val="10"/>
      <color indexed="12"/>
      <name val="Calibri"/>
      <family val="2"/>
      <scheme val="minor"/>
    </font>
    <font>
      <sz val="10"/>
      <color rgb="FFFF0000"/>
      <name val="Arial"/>
      <family val="2"/>
    </font>
    <font>
      <b/>
      <sz val="11"/>
      <color theme="3" tint="-0.249977111117893"/>
      <name val="Calibri"/>
      <family val="2"/>
      <scheme val="minor"/>
    </font>
    <font>
      <b/>
      <sz val="11"/>
      <color indexed="10"/>
      <name val="Calibri"/>
      <family val="2"/>
      <scheme val="minor"/>
    </font>
    <font>
      <sz val="10"/>
      <color rgb="FFFF0000"/>
      <name val="Calibri"/>
      <family val="2"/>
      <scheme val="minor"/>
    </font>
    <font>
      <b/>
      <sz val="10"/>
      <color theme="3" tint="-0.249977111117893"/>
      <name val="Calibri"/>
      <family val="2"/>
      <scheme val="minor"/>
    </font>
    <font>
      <b/>
      <sz val="10"/>
      <color theme="1"/>
      <name val="Calibri"/>
      <family val="2"/>
      <scheme val="minor"/>
    </font>
    <font>
      <sz val="9"/>
      <color theme="1"/>
      <name val="Calibri"/>
      <family val="2"/>
      <scheme val="minor"/>
    </font>
    <font>
      <b/>
      <i/>
      <sz val="10"/>
      <color indexed="12"/>
      <name val="Calibri"/>
      <family val="2"/>
      <scheme val="minor"/>
    </font>
    <font>
      <b/>
      <i/>
      <sz val="10"/>
      <color theme="3"/>
      <name val="Calibri"/>
      <family val="2"/>
      <scheme val="minor"/>
    </font>
    <font>
      <b/>
      <sz val="15"/>
      <name val="Calibri"/>
      <family val="2"/>
      <scheme val="minor"/>
    </font>
    <font>
      <b/>
      <sz val="9"/>
      <color indexed="81"/>
      <name val="Tahoma"/>
      <family val="2"/>
    </font>
    <font>
      <b/>
      <sz val="12"/>
      <color theme="3" tint="-0.249977111117893"/>
      <name val="Calibri"/>
      <family val="2"/>
      <scheme val="minor"/>
    </font>
    <font>
      <b/>
      <sz val="12"/>
      <color indexed="12"/>
      <name val="Calibri"/>
      <family val="2"/>
      <scheme val="minor"/>
    </font>
    <font>
      <sz val="12"/>
      <name val="Calibri"/>
      <family val="2"/>
      <scheme val="minor"/>
    </font>
    <font>
      <b/>
      <sz val="12"/>
      <name val="Calibri"/>
      <family val="2"/>
      <scheme val="minor"/>
    </font>
    <font>
      <sz val="12"/>
      <name val="Arial"/>
      <family val="2"/>
    </font>
    <font>
      <b/>
      <sz val="12"/>
      <name val="Arial"/>
      <family val="2"/>
    </font>
    <font>
      <sz val="10"/>
      <name val="Arial"/>
      <family val="2"/>
    </font>
    <font>
      <b/>
      <sz val="10"/>
      <color indexed="18"/>
      <name val="Calibri"/>
      <family val="2"/>
      <scheme val="minor"/>
    </font>
    <font>
      <b/>
      <sz val="7"/>
      <name val="Arial"/>
      <family val="2"/>
    </font>
    <font>
      <b/>
      <sz val="6"/>
      <color rgb="FF000000"/>
      <name val="Arial"/>
      <family val="2"/>
    </font>
    <font>
      <sz val="8"/>
      <color rgb="FF000000"/>
      <name val="Arial"/>
      <family val="2"/>
    </font>
    <font>
      <b/>
      <sz val="7"/>
      <name val="Calibri"/>
      <family val="2"/>
      <scheme val="minor"/>
    </font>
    <font>
      <b/>
      <sz val="6"/>
      <color rgb="FF000000"/>
      <name val="Calibri"/>
      <family val="2"/>
      <scheme val="minor"/>
    </font>
    <font>
      <sz val="8"/>
      <color rgb="FF000000"/>
      <name val="Calibri"/>
      <family val="2"/>
      <scheme val="minor"/>
    </font>
    <font>
      <b/>
      <sz val="7"/>
      <color rgb="FF000000"/>
      <name val="Arial"/>
      <family val="2"/>
    </font>
    <font>
      <sz val="7"/>
      <color rgb="FF000000"/>
      <name val="Arial"/>
      <family val="2"/>
    </font>
    <font>
      <sz val="7"/>
      <name val="Arial"/>
      <family val="2"/>
    </font>
    <font>
      <b/>
      <sz val="10"/>
      <color rgb="FF000000"/>
      <name val="Arial"/>
      <family val="2"/>
    </font>
    <font>
      <b/>
      <sz val="8"/>
      <color rgb="FF000000"/>
      <name val="Arial"/>
      <family val="2"/>
    </font>
    <font>
      <sz val="6"/>
      <color rgb="FF000000"/>
      <name val="Arial"/>
      <family val="2"/>
    </font>
    <font>
      <sz val="6"/>
      <name val="Arial"/>
      <family val="2"/>
    </font>
  </fonts>
  <fills count="16">
    <fill>
      <patternFill patternType="none"/>
    </fill>
    <fill>
      <patternFill patternType="gray125"/>
    </fill>
    <fill>
      <patternFill patternType="solid">
        <fgColor indexed="23"/>
        <bgColor indexed="64"/>
      </patternFill>
    </fill>
    <fill>
      <patternFill patternType="solid">
        <fgColor indexed="9"/>
        <bgColor indexed="64"/>
      </patternFill>
    </fill>
    <fill>
      <patternFill patternType="solid">
        <fgColor indexed="65"/>
        <bgColor indexed="64"/>
      </patternFill>
    </fill>
    <fill>
      <patternFill patternType="solid">
        <fgColor rgb="FFFFC7CE"/>
        <bgColor rgb="FFDBDBDB"/>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BFBFBF"/>
        <bgColor indexed="64"/>
      </patternFill>
    </fill>
  </fills>
  <borders count="65">
    <border>
      <left/>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medium">
        <color indexed="64"/>
      </left>
      <right/>
      <top/>
      <bottom/>
      <diagonal/>
    </border>
    <border>
      <left style="thin">
        <color indexed="64"/>
      </left>
      <right style="thin">
        <color indexed="64"/>
      </right>
      <top/>
      <bottom style="dotted">
        <color indexed="64"/>
      </bottom>
      <diagonal/>
    </border>
    <border>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right style="thin">
        <color indexed="64"/>
      </right>
      <top/>
      <bottom style="dashDotDot">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dashDotDot">
        <color indexed="64"/>
      </bottom>
      <diagonal/>
    </border>
    <border>
      <left/>
      <right/>
      <top/>
      <bottom style="dashDotDot">
        <color indexed="64"/>
      </bottom>
      <diagonal/>
    </border>
    <border>
      <left style="thin">
        <color indexed="64"/>
      </left>
      <right/>
      <top style="dashDotDot">
        <color indexed="64"/>
      </top>
      <bottom/>
      <diagonal/>
    </border>
    <border>
      <left/>
      <right/>
      <top style="dashDotDot">
        <color indexed="64"/>
      </top>
      <bottom/>
      <diagonal/>
    </border>
    <border>
      <left/>
      <right style="thin">
        <color indexed="64"/>
      </right>
      <top style="dashDotDot">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s>
  <cellStyleXfs count="32">
    <xf numFmtId="0" fontId="0" fillId="0" borderId="0"/>
    <xf numFmtId="44" fontId="20" fillId="0" borderId="0" applyFont="0" applyFill="0" applyBorder="0" applyAlignment="0" applyProtection="0"/>
    <xf numFmtId="164" fontId="20" fillId="0" borderId="0" applyFont="0" applyFill="0" applyBorder="0" applyAlignment="0" applyProtection="0"/>
    <xf numFmtId="44" fontId="20" fillId="0" borderId="0" applyFont="0" applyFill="0" applyBorder="0" applyAlignment="0" applyProtection="0"/>
    <xf numFmtId="44" fontId="21" fillId="0" borderId="0" applyFont="0" applyFill="0" applyBorder="0" applyAlignment="0" applyProtection="0"/>
    <xf numFmtId="44" fontId="20" fillId="0" borderId="0" applyFont="0" applyFill="0" applyBorder="0" applyAlignment="0" applyProtection="0"/>
    <xf numFmtId="0" fontId="18" fillId="0" borderId="0"/>
    <xf numFmtId="0" fontId="18" fillId="0" borderId="0"/>
    <xf numFmtId="0" fontId="22" fillId="0" borderId="0"/>
    <xf numFmtId="0" fontId="20" fillId="0" borderId="0"/>
    <xf numFmtId="0" fontId="19" fillId="0" borderId="0"/>
    <xf numFmtId="0" fontId="20" fillId="0" borderId="0"/>
    <xf numFmtId="0" fontId="20" fillId="0" borderId="0"/>
    <xf numFmtId="0" fontId="21" fillId="0" borderId="0"/>
    <xf numFmtId="0" fontId="18" fillId="0" borderId="0"/>
    <xf numFmtId="0" fontId="18" fillId="0" borderId="0"/>
    <xf numFmtId="0" fontId="23" fillId="0" borderId="0"/>
    <xf numFmtId="0" fontId="20" fillId="0" borderId="0"/>
    <xf numFmtId="0" fontId="20" fillId="0" borderId="0"/>
    <xf numFmtId="0" fontId="18" fillId="0" borderId="0"/>
    <xf numFmtId="9" fontId="23" fillId="0" borderId="0" applyBorder="0" applyProtection="0"/>
    <xf numFmtId="9" fontId="20" fillId="0" borderId="0" applyFont="0" applyFill="0" applyBorder="0" applyAlignment="0" applyProtection="0"/>
    <xf numFmtId="43" fontId="20" fillId="0" borderId="0" applyFont="0" applyFill="0" applyBorder="0" applyAlignment="0" applyProtection="0"/>
    <xf numFmtId="165" fontId="20" fillId="0" borderId="0" applyFont="0" applyFill="0" applyBorder="0" applyAlignment="0" applyProtection="0"/>
    <xf numFmtId="169" fontId="18" fillId="0" borderId="0" applyFont="0" applyFill="0" applyBorder="0" applyAlignment="0" applyProtection="0"/>
    <xf numFmtId="43" fontId="21" fillId="0" borderId="0" applyFont="0" applyFill="0" applyBorder="0" applyAlignment="0" applyProtection="0"/>
    <xf numFmtId="169" fontId="20" fillId="0" borderId="0" applyFont="0" applyFill="0" applyBorder="0" applyAlignment="0" applyProtection="0"/>
    <xf numFmtId="168" fontId="23" fillId="0" borderId="0" applyBorder="0" applyProtection="0"/>
    <xf numFmtId="43" fontId="18" fillId="0" borderId="0" applyNumberFormat="0" applyFont="0" applyFill="0" applyBorder="0" applyAlignment="0" applyProtection="0"/>
    <xf numFmtId="0" fontId="24" fillId="5" borderId="0" applyBorder="0" applyProtection="0"/>
    <xf numFmtId="44" fontId="57" fillId="0" borderId="0" applyFont="0" applyFill="0" applyBorder="0" applyAlignment="0" applyProtection="0"/>
    <xf numFmtId="9" fontId="57" fillId="0" borderId="0" applyFont="0" applyFill="0" applyBorder="0" applyAlignment="0" applyProtection="0"/>
  </cellStyleXfs>
  <cellXfs count="480">
    <xf numFmtId="0" fontId="0" fillId="0" borderId="0" xfId="0"/>
    <xf numFmtId="0" fontId="0" fillId="0" borderId="0" xfId="0" applyAlignment="1">
      <alignment horizontal="centerContinuous"/>
    </xf>
    <xf numFmtId="0" fontId="0" fillId="0" borderId="0" xfId="0" applyFill="1"/>
    <xf numFmtId="0" fontId="25" fillId="0" borderId="0" xfId="0" applyFont="1"/>
    <xf numFmtId="0" fontId="26" fillId="0" borderId="0" xfId="0" applyFont="1" applyProtection="1"/>
    <xf numFmtId="0" fontId="28" fillId="0" borderId="2" xfId="0" applyFont="1" applyBorder="1" applyAlignment="1" applyProtection="1">
      <alignment horizontal="left"/>
    </xf>
    <xf numFmtId="0" fontId="26" fillId="0" borderId="0" xfId="0" applyFont="1" applyBorder="1" applyProtection="1"/>
    <xf numFmtId="0" fontId="26" fillId="6" borderId="3" xfId="0" applyFont="1" applyFill="1" applyBorder="1" applyAlignment="1" applyProtection="1">
      <alignment horizontal="center"/>
      <protection locked="0"/>
    </xf>
    <xf numFmtId="0" fontId="26" fillId="6" borderId="1" xfId="0" applyFont="1" applyFill="1" applyBorder="1" applyAlignment="1" applyProtection="1">
      <alignment horizontal="center"/>
      <protection locked="0"/>
    </xf>
    <xf numFmtId="0" fontId="26" fillId="6" borderId="4" xfId="0" applyFont="1" applyFill="1" applyBorder="1" applyAlignment="1" applyProtection="1">
      <alignment horizontal="center"/>
      <protection locked="0"/>
    </xf>
    <xf numFmtId="0" fontId="26" fillId="6" borderId="5" xfId="0" applyFont="1" applyFill="1" applyBorder="1" applyAlignment="1" applyProtection="1">
      <alignment horizontal="center"/>
      <protection locked="0"/>
    </xf>
    <xf numFmtId="4" fontId="28" fillId="8" borderId="2" xfId="0" applyNumberFormat="1" applyFont="1" applyFill="1" applyBorder="1" applyProtection="1">
      <protection locked="0"/>
    </xf>
    <xf numFmtId="0" fontId="26" fillId="8" borderId="2" xfId="0" applyFont="1" applyFill="1" applyBorder="1" applyAlignment="1" applyProtection="1">
      <alignment horizontal="center"/>
      <protection locked="0"/>
    </xf>
    <xf numFmtId="0" fontId="26" fillId="0" borderId="0" xfId="0" applyFont="1" applyProtection="1">
      <protection locked="0"/>
    </xf>
    <xf numFmtId="166" fontId="28" fillId="8" borderId="2" xfId="0" applyNumberFormat="1" applyFont="1" applyFill="1" applyBorder="1" applyProtection="1">
      <protection locked="0"/>
    </xf>
    <xf numFmtId="0" fontId="0" fillId="0" borderId="0" xfId="0" applyProtection="1"/>
    <xf numFmtId="0" fontId="26" fillId="0" borderId="1" xfId="0" applyFont="1" applyBorder="1" applyProtection="1"/>
    <xf numFmtId="0" fontId="26" fillId="3" borderId="0" xfId="0" applyFont="1" applyFill="1" applyBorder="1" applyProtection="1"/>
    <xf numFmtId="0" fontId="26" fillId="0" borderId="5" xfId="0" applyFont="1" applyBorder="1" applyProtection="1"/>
    <xf numFmtId="0" fontId="26" fillId="7" borderId="8" xfId="0" applyFont="1" applyFill="1" applyBorder="1" applyProtection="1"/>
    <xf numFmtId="0" fontId="2" fillId="0" borderId="0" xfId="0" applyFont="1" applyAlignment="1" applyProtection="1">
      <alignment horizontal="left" vertical="center"/>
    </xf>
    <xf numFmtId="0" fontId="0" fillId="0" borderId="0" xfId="0" applyAlignment="1" applyProtection="1">
      <alignment horizontal="left" vertical="center"/>
    </xf>
    <xf numFmtId="0" fontId="0" fillId="0" borderId="0" xfId="0" applyAlignment="1" applyProtection="1">
      <alignment horizontal="centerContinuous"/>
    </xf>
    <xf numFmtId="0" fontId="7" fillId="0" borderId="0" xfId="0" applyFont="1" applyProtection="1"/>
    <xf numFmtId="0" fontId="31" fillId="0" borderId="2" xfId="0" applyFont="1" applyBorder="1" applyAlignment="1" applyProtection="1"/>
    <xf numFmtId="4" fontId="34" fillId="0" borderId="2" xfId="0" applyNumberFormat="1" applyFont="1" applyBorder="1" applyAlignment="1" applyProtection="1"/>
    <xf numFmtId="4" fontId="28" fillId="0" borderId="7" xfId="0" applyNumberFormat="1" applyFont="1" applyBorder="1" applyAlignment="1" applyProtection="1">
      <alignment horizontal="right"/>
    </xf>
    <xf numFmtId="4" fontId="28" fillId="0" borderId="1" xfId="0" applyNumberFormat="1" applyFont="1" applyBorder="1" applyAlignment="1" applyProtection="1">
      <alignment horizontal="right"/>
    </xf>
    <xf numFmtId="4" fontId="28" fillId="0" borderId="4" xfId="0" applyNumberFormat="1" applyFont="1" applyBorder="1" applyAlignment="1" applyProtection="1">
      <alignment horizontal="right"/>
    </xf>
    <xf numFmtId="0" fontId="26" fillId="0" borderId="3" xfId="0" quotePrefix="1" applyFont="1" applyBorder="1" applyProtection="1"/>
    <xf numFmtId="4" fontId="28" fillId="3" borderId="3" xfId="0" applyNumberFormat="1" applyFont="1" applyFill="1" applyBorder="1" applyAlignment="1" applyProtection="1">
      <alignment horizontal="right"/>
    </xf>
    <xf numFmtId="4" fontId="28" fillId="0" borderId="3" xfId="0" applyNumberFormat="1" applyFont="1" applyBorder="1" applyAlignment="1" applyProtection="1">
      <alignment horizontal="right"/>
    </xf>
    <xf numFmtId="4" fontId="28" fillId="0" borderId="5" xfId="0" applyNumberFormat="1" applyFont="1" applyBorder="1" applyAlignment="1" applyProtection="1">
      <alignment horizontal="right"/>
    </xf>
    <xf numFmtId="4" fontId="34" fillId="0" borderId="2" xfId="0" applyNumberFormat="1" applyFont="1" applyBorder="1" applyAlignment="1" applyProtection="1">
      <alignment horizontal="right"/>
    </xf>
    <xf numFmtId="4" fontId="34" fillId="0" borderId="9" xfId="0" applyNumberFormat="1" applyFont="1" applyBorder="1" applyAlignment="1" applyProtection="1"/>
    <xf numFmtId="0" fontId="34" fillId="9" borderId="10" xfId="0" applyFont="1" applyFill="1" applyBorder="1" applyAlignment="1" applyProtection="1"/>
    <xf numFmtId="4" fontId="34" fillId="9" borderId="11" xfId="0" applyNumberFormat="1" applyFont="1" applyFill="1" applyBorder="1" applyAlignment="1" applyProtection="1">
      <alignment horizontal="right"/>
    </xf>
    <xf numFmtId="0" fontId="34" fillId="0" borderId="2" xfId="0" applyFont="1" applyBorder="1" applyAlignment="1" applyProtection="1"/>
    <xf numFmtId="4" fontId="31" fillId="0" borderId="2" xfId="0" applyNumberFormat="1" applyFont="1" applyBorder="1" applyAlignment="1" applyProtection="1"/>
    <xf numFmtId="4" fontId="26" fillId="0" borderId="2" xfId="0" applyNumberFormat="1" applyFont="1" applyFill="1" applyBorder="1" applyAlignment="1" applyProtection="1">
      <alignment horizontal="right"/>
    </xf>
    <xf numFmtId="4" fontId="26" fillId="0" borderId="12" xfId="0" applyNumberFormat="1" applyFont="1" applyFill="1" applyBorder="1" applyAlignment="1" applyProtection="1">
      <alignment horizontal="right"/>
    </xf>
    <xf numFmtId="0" fontId="35" fillId="9" borderId="10" xfId="0" applyFont="1" applyFill="1" applyBorder="1" applyAlignment="1" applyProtection="1">
      <alignment vertical="center"/>
    </xf>
    <xf numFmtId="4" fontId="34" fillId="9" borderId="11" xfId="0" applyNumberFormat="1" applyFont="1" applyFill="1" applyBorder="1" applyAlignment="1" applyProtection="1">
      <alignment horizontal="right" vertical="center"/>
    </xf>
    <xf numFmtId="4" fontId="31" fillId="9" borderId="11" xfId="0" applyNumberFormat="1" applyFont="1" applyFill="1" applyBorder="1" applyAlignment="1" applyProtection="1">
      <alignment horizontal="right" vertical="center"/>
    </xf>
    <xf numFmtId="0" fontId="34" fillId="9" borderId="10" xfId="0" applyFont="1" applyFill="1" applyBorder="1" applyAlignment="1" applyProtection="1">
      <alignment horizontal="left" vertical="center"/>
    </xf>
    <xf numFmtId="166" fontId="28" fillId="0" borderId="2" xfId="0" applyNumberFormat="1" applyFont="1" applyBorder="1" applyProtection="1"/>
    <xf numFmtId="166" fontId="28" fillId="0" borderId="2" xfId="0" applyNumberFormat="1" applyFont="1" applyFill="1" applyBorder="1" applyProtection="1"/>
    <xf numFmtId="166" fontId="28" fillId="9" borderId="2" xfId="0" applyNumberFormat="1" applyFont="1" applyFill="1" applyBorder="1" applyProtection="1"/>
    <xf numFmtId="0" fontId="31" fillId="0" borderId="2" xfId="0" applyFont="1" applyBorder="1" applyAlignment="1" applyProtection="1">
      <alignment horizontal="center" vertical="center"/>
    </xf>
    <xf numFmtId="0" fontId="34" fillId="0" borderId="2" xfId="0" applyFont="1" applyBorder="1" applyAlignment="1" applyProtection="1">
      <alignment horizontal="center" vertical="center"/>
    </xf>
    <xf numFmtId="4" fontId="34" fillId="7" borderId="26" xfId="0" applyNumberFormat="1" applyFont="1" applyFill="1" applyBorder="1" applyAlignment="1" applyProtection="1">
      <alignment horizontal="right"/>
    </xf>
    <xf numFmtId="4" fontId="34" fillId="7" borderId="27" xfId="0" applyNumberFormat="1" applyFont="1" applyFill="1" applyBorder="1" applyAlignment="1" applyProtection="1">
      <alignment horizontal="right"/>
    </xf>
    <xf numFmtId="4" fontId="28" fillId="8" borderId="7" xfId="0" applyNumberFormat="1" applyFont="1" applyFill="1" applyBorder="1" applyAlignment="1" applyProtection="1">
      <alignment horizontal="right"/>
      <protection locked="0"/>
    </xf>
    <xf numFmtId="4" fontId="28" fillId="8" borderId="1" xfId="0" applyNumberFormat="1" applyFont="1" applyFill="1" applyBorder="1" applyAlignment="1" applyProtection="1">
      <alignment horizontal="right"/>
      <protection locked="0"/>
    </xf>
    <xf numFmtId="4" fontId="28" fillId="8" borderId="4" xfId="0" applyNumberFormat="1" applyFont="1" applyFill="1" applyBorder="1" applyAlignment="1" applyProtection="1">
      <alignment horizontal="right"/>
      <protection locked="0"/>
    </xf>
    <xf numFmtId="4" fontId="28" fillId="8" borderId="5" xfId="0" applyNumberFormat="1" applyFont="1" applyFill="1" applyBorder="1" applyAlignment="1" applyProtection="1">
      <alignment horizontal="right"/>
      <protection locked="0"/>
    </xf>
    <xf numFmtId="4" fontId="34" fillId="8" borderId="2" xfId="0" applyNumberFormat="1" applyFont="1" applyFill="1" applyBorder="1" applyAlignment="1" applyProtection="1">
      <alignment horizontal="right"/>
      <protection locked="0"/>
    </xf>
    <xf numFmtId="4" fontId="34" fillId="8" borderId="9" xfId="0" applyNumberFormat="1" applyFont="1" applyFill="1" applyBorder="1" applyAlignment="1" applyProtection="1">
      <alignment horizontal="right"/>
      <protection locked="0"/>
    </xf>
    <xf numFmtId="4" fontId="34" fillId="6" borderId="26" xfId="0" applyNumberFormat="1" applyFont="1" applyFill="1" applyBorder="1" applyAlignment="1" applyProtection="1">
      <alignment horizontal="right"/>
      <protection locked="0"/>
    </xf>
    <xf numFmtId="4" fontId="34" fillId="6" borderId="27" xfId="0" applyNumberFormat="1" applyFont="1" applyFill="1" applyBorder="1" applyAlignment="1" applyProtection="1">
      <alignment horizontal="right"/>
      <protection locked="0"/>
    </xf>
    <xf numFmtId="4" fontId="28" fillId="8" borderId="2" xfId="0" applyNumberFormat="1" applyFont="1" applyFill="1" applyBorder="1" applyAlignment="1" applyProtection="1">
      <alignment vertical="center"/>
      <protection locked="0"/>
    </xf>
    <xf numFmtId="0" fontId="31" fillId="0" borderId="0" xfId="0" applyFont="1" applyProtection="1">
      <protection locked="0"/>
    </xf>
    <xf numFmtId="0" fontId="26" fillId="6" borderId="2" xfId="0" applyFont="1" applyFill="1" applyBorder="1" applyAlignment="1" applyProtection="1">
      <alignment horizontal="center" wrapText="1"/>
      <protection locked="0"/>
    </xf>
    <xf numFmtId="167" fontId="26" fillId="6" borderId="2" xfId="0" applyNumberFormat="1" applyFont="1" applyFill="1" applyBorder="1" applyAlignment="1" applyProtection="1">
      <alignment horizontal="center" wrapText="1"/>
      <protection locked="0"/>
    </xf>
    <xf numFmtId="0" fontId="25" fillId="0" borderId="19" xfId="0" applyFont="1" applyBorder="1" applyAlignment="1" applyProtection="1"/>
    <xf numFmtId="0" fontId="25" fillId="0" borderId="0" xfId="0" applyFont="1" applyBorder="1" applyAlignment="1" applyProtection="1"/>
    <xf numFmtId="0" fontId="31" fillId="0" borderId="28" xfId="0" applyFont="1" applyBorder="1" applyAlignment="1" applyProtection="1">
      <alignment horizontal="center" vertical="center" wrapText="1"/>
    </xf>
    <xf numFmtId="167" fontId="26" fillId="7" borderId="2" xfId="0" applyNumberFormat="1" applyFont="1" applyFill="1" applyBorder="1" applyAlignment="1" applyProtection="1">
      <alignment horizontal="center" wrapText="1"/>
    </xf>
    <xf numFmtId="0" fontId="2" fillId="0" borderId="0" xfId="0" applyFont="1" applyAlignment="1" applyProtection="1">
      <alignment horizontal="left"/>
    </xf>
    <xf numFmtId="0" fontId="1" fillId="0" borderId="0" xfId="0" applyFont="1" applyAlignment="1" applyProtection="1">
      <alignment horizontal="center"/>
    </xf>
    <xf numFmtId="0" fontId="0" fillId="0" borderId="13" xfId="0" applyBorder="1" applyProtection="1"/>
    <xf numFmtId="0" fontId="0" fillId="0" borderId="8" xfId="0" applyBorder="1" applyProtection="1"/>
    <xf numFmtId="0" fontId="0" fillId="0" borderId="14" xfId="0" applyBorder="1" applyProtection="1"/>
    <xf numFmtId="0" fontId="0" fillId="0" borderId="19" xfId="0" applyBorder="1" applyProtection="1"/>
    <xf numFmtId="0" fontId="0" fillId="0" borderId="0" xfId="0" applyBorder="1" applyProtection="1"/>
    <xf numFmtId="0" fontId="0" fillId="0" borderId="18" xfId="0" applyBorder="1" applyProtection="1"/>
    <xf numFmtId="0" fontId="27" fillId="6" borderId="31" xfId="0" applyFont="1" applyFill="1" applyBorder="1" applyProtection="1"/>
    <xf numFmtId="0" fontId="25" fillId="0" borderId="0" xfId="0" applyFont="1" applyBorder="1" applyProtection="1"/>
    <xf numFmtId="0" fontId="25" fillId="0" borderId="19" xfId="0" applyFont="1" applyBorder="1" applyAlignment="1" applyProtection="1">
      <alignment horizontal="justify" vertical="center" wrapText="1"/>
    </xf>
    <xf numFmtId="0" fontId="25" fillId="0" borderId="0" xfId="0" applyFont="1" applyBorder="1" applyAlignment="1" applyProtection="1">
      <alignment horizontal="justify" vertical="center" wrapText="1"/>
    </xf>
    <xf numFmtId="0" fontId="25" fillId="0" borderId="19"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18" xfId="0" applyFont="1" applyBorder="1" applyProtection="1"/>
    <xf numFmtId="0" fontId="25" fillId="0" borderId="18" xfId="0" applyFont="1" applyBorder="1" applyAlignment="1" applyProtection="1">
      <alignment wrapText="1"/>
    </xf>
    <xf numFmtId="0" fontId="25" fillId="0" borderId="0" xfId="0" applyFont="1" applyBorder="1" applyAlignment="1" applyProtection="1">
      <alignment horizontal="justify" wrapText="1"/>
    </xf>
    <xf numFmtId="0" fontId="25" fillId="0" borderId="18" xfId="0" applyFont="1" applyBorder="1" applyAlignment="1" applyProtection="1">
      <alignment horizontal="justify" wrapText="1"/>
    </xf>
    <xf numFmtId="0" fontId="25" fillId="0" borderId="32" xfId="0" applyFont="1" applyBorder="1" applyAlignment="1" applyProtection="1">
      <alignment horizontal="justify" wrapText="1"/>
    </xf>
    <xf numFmtId="0" fontId="42" fillId="0" borderId="19" xfId="0" applyFont="1" applyFill="1" applyBorder="1" applyProtection="1"/>
    <xf numFmtId="0" fontId="42" fillId="0" borderId="0" xfId="0" applyFont="1" applyFill="1" applyBorder="1" applyProtection="1"/>
    <xf numFmtId="0" fontId="42" fillId="0" borderId="18" xfId="0" applyFont="1" applyFill="1" applyBorder="1" applyProtection="1"/>
    <xf numFmtId="0" fontId="25" fillId="0" borderId="23" xfId="0" applyFont="1" applyBorder="1" applyProtection="1"/>
    <xf numFmtId="0" fontId="25" fillId="0" borderId="24" xfId="0" applyFont="1" applyBorder="1" applyProtection="1"/>
    <xf numFmtId="0" fontId="25" fillId="0" borderId="25" xfId="0" applyFont="1" applyBorder="1" applyProtection="1"/>
    <xf numFmtId="0" fontId="18" fillId="0" borderId="0" xfId="0" quotePrefix="1" applyFont="1" applyFill="1"/>
    <xf numFmtId="0" fontId="26" fillId="2" borderId="29" xfId="0" applyFont="1" applyFill="1" applyBorder="1" applyProtection="1"/>
    <xf numFmtId="0" fontId="28" fillId="0" borderId="28" xfId="0" applyFont="1" applyBorder="1" applyAlignment="1" applyProtection="1">
      <alignment horizontal="left"/>
    </xf>
    <xf numFmtId="0" fontId="31" fillId="0" borderId="28" xfId="0" applyFont="1" applyBorder="1" applyAlignment="1" applyProtection="1">
      <alignment horizontal="center" vertical="center" wrapText="1"/>
    </xf>
    <xf numFmtId="10" fontId="26" fillId="7" borderId="2" xfId="0" applyNumberFormat="1" applyFont="1" applyFill="1" applyBorder="1" applyAlignment="1" applyProtection="1">
      <alignment horizontal="center" vertical="center"/>
    </xf>
    <xf numFmtId="0" fontId="0" fillId="0" borderId="0" xfId="0" applyFill="1" applyAlignment="1">
      <alignment horizontal="left"/>
    </xf>
    <xf numFmtId="0" fontId="26" fillId="10" borderId="33" xfId="0" applyFont="1" applyFill="1" applyBorder="1" applyProtection="1"/>
    <xf numFmtId="0" fontId="31" fillId="10" borderId="29" xfId="0" applyFont="1" applyFill="1" applyBorder="1" applyAlignment="1" applyProtection="1">
      <alignment horizontal="center" vertical="center" wrapText="1"/>
    </xf>
    <xf numFmtId="3" fontId="31" fillId="10" borderId="29" xfId="0" applyNumberFormat="1" applyFont="1" applyFill="1" applyBorder="1" applyAlignment="1" applyProtection="1">
      <alignment horizontal="right"/>
    </xf>
    <xf numFmtId="0" fontId="26" fillId="2" borderId="33" xfId="0" applyFont="1" applyFill="1" applyBorder="1" applyProtection="1"/>
    <xf numFmtId="4" fontId="31" fillId="0" borderId="2" xfId="0" applyNumberFormat="1" applyFont="1" applyFill="1" applyBorder="1" applyAlignment="1" applyProtection="1">
      <alignment horizontal="right"/>
    </xf>
    <xf numFmtId="3" fontId="31" fillId="0" borderId="2" xfId="0" applyNumberFormat="1" applyFont="1" applyBorder="1" applyAlignment="1" applyProtection="1">
      <alignment horizontal="center" vertical="center"/>
    </xf>
    <xf numFmtId="3" fontId="31" fillId="0" borderId="3" xfId="0" applyNumberFormat="1" applyFont="1" applyBorder="1" applyAlignment="1" applyProtection="1">
      <alignment horizontal="center" vertical="center"/>
    </xf>
    <xf numFmtId="0" fontId="18" fillId="0" borderId="2" xfId="0" applyFont="1" applyBorder="1" applyProtection="1"/>
    <xf numFmtId="0" fontId="18" fillId="0" borderId="2" xfId="0" applyFont="1" applyBorder="1" applyAlignment="1" applyProtection="1">
      <alignment horizontal="left" vertical="center"/>
    </xf>
    <xf numFmtId="0" fontId="40" fillId="0" borderId="2" xfId="0" applyFont="1" applyBorder="1" applyAlignment="1" applyProtection="1">
      <alignment wrapText="1"/>
    </xf>
    <xf numFmtId="0" fontId="18" fillId="0" borderId="28" xfId="0" applyFont="1" applyBorder="1" applyAlignment="1" applyProtection="1">
      <alignment horizontal="left" vertical="center"/>
    </xf>
    <xf numFmtId="3" fontId="31" fillId="0" borderId="7" xfId="0" applyNumberFormat="1" applyFont="1" applyBorder="1" applyAlignment="1" applyProtection="1">
      <alignment horizontal="center" vertical="center"/>
    </xf>
    <xf numFmtId="0" fontId="31" fillId="0" borderId="34" xfId="0" applyFont="1" applyBorder="1" applyAlignment="1" applyProtection="1">
      <alignment horizontal="center" vertical="center" wrapText="1"/>
    </xf>
    <xf numFmtId="0" fontId="18" fillId="0" borderId="28" xfId="0" applyFont="1" applyBorder="1" applyAlignment="1" applyProtection="1">
      <alignment horizontal="left" vertical="center" wrapText="1"/>
    </xf>
    <xf numFmtId="0" fontId="31" fillId="0" borderId="25" xfId="0" applyFont="1" applyBorder="1" applyAlignment="1" applyProtection="1">
      <alignment horizontal="center" vertical="center" wrapText="1"/>
    </xf>
    <xf numFmtId="0" fontId="18" fillId="0" borderId="28" xfId="0" applyFont="1" applyBorder="1" applyProtection="1"/>
    <xf numFmtId="4" fontId="46" fillId="0" borderId="3" xfId="0" applyNumberFormat="1" applyFont="1" applyFill="1" applyBorder="1" applyAlignment="1" applyProtection="1">
      <alignment horizontal="right"/>
    </xf>
    <xf numFmtId="3" fontId="26" fillId="6" borderId="3" xfId="0" applyNumberFormat="1" applyFont="1" applyFill="1" applyBorder="1" applyAlignment="1" applyProtection="1">
      <alignment horizontal="center" vertical="center"/>
      <protection locked="0"/>
    </xf>
    <xf numFmtId="3" fontId="26" fillId="6" borderId="7" xfId="0" applyNumberFormat="1" applyFont="1" applyFill="1" applyBorder="1" applyAlignment="1" applyProtection="1">
      <alignment horizontal="center" vertical="center"/>
      <protection locked="0"/>
    </xf>
    <xf numFmtId="0" fontId="31" fillId="0" borderId="28" xfId="0" applyFont="1" applyBorder="1" applyAlignment="1" applyProtection="1">
      <alignment horizontal="center" vertical="center" wrapText="1"/>
    </xf>
    <xf numFmtId="0" fontId="31" fillId="0" borderId="28" xfId="0" applyFont="1" applyBorder="1" applyAlignment="1" applyProtection="1">
      <alignment horizontal="center" vertical="center" wrapText="1"/>
    </xf>
    <xf numFmtId="0" fontId="18" fillId="12" borderId="0" xfId="0" applyFont="1" applyFill="1" applyBorder="1" applyAlignment="1" applyProtection="1">
      <alignment horizontal="left" vertical="center"/>
    </xf>
    <xf numFmtId="3" fontId="31" fillId="12" borderId="0" xfId="0" applyNumberFormat="1" applyFont="1" applyFill="1" applyBorder="1" applyAlignment="1" applyProtection="1">
      <alignment horizontal="center" vertical="center"/>
    </xf>
    <xf numFmtId="3" fontId="31" fillId="12" borderId="8" xfId="0" applyNumberFormat="1" applyFont="1" applyFill="1" applyBorder="1" applyAlignment="1" applyProtection="1">
      <alignment horizontal="center" vertical="center"/>
    </xf>
    <xf numFmtId="4" fontId="53" fillId="0" borderId="54" xfId="0" applyNumberFormat="1" applyFont="1" applyFill="1" applyBorder="1" applyAlignment="1" applyProtection="1">
      <alignment horizontal="right" vertical="center"/>
    </xf>
    <xf numFmtId="4" fontId="53" fillId="0" borderId="56" xfId="0" applyNumberFormat="1" applyFont="1" applyFill="1" applyBorder="1" applyAlignment="1" applyProtection="1">
      <alignment horizontal="right" vertical="center"/>
    </xf>
    <xf numFmtId="4" fontId="53" fillId="0" borderId="59" xfId="0" applyNumberFormat="1" applyFont="1" applyFill="1" applyBorder="1" applyAlignment="1" applyProtection="1">
      <alignment horizontal="right" vertical="center"/>
    </xf>
    <xf numFmtId="0" fontId="53" fillId="4" borderId="0" xfId="0" applyFont="1" applyFill="1" applyAlignment="1" applyProtection="1">
      <alignment horizontal="right" vertical="center"/>
    </xf>
    <xf numFmtId="4" fontId="56" fillId="4" borderId="50" xfId="0" applyNumberFormat="1" applyFont="1" applyFill="1" applyBorder="1" applyAlignment="1" applyProtection="1">
      <alignment horizontal="right" vertical="center"/>
    </xf>
    <xf numFmtId="4" fontId="53" fillId="13" borderId="56" xfId="0" applyNumberFormat="1" applyFont="1" applyFill="1" applyBorder="1" applyAlignment="1" applyProtection="1">
      <alignment horizontal="right" vertical="center"/>
    </xf>
    <xf numFmtId="0" fontId="26" fillId="0" borderId="3" xfId="0" applyFont="1" applyFill="1" applyBorder="1" applyProtection="1"/>
    <xf numFmtId="0" fontId="26" fillId="0" borderId="1" xfId="0" applyFont="1" applyFill="1" applyBorder="1" applyProtection="1"/>
    <xf numFmtId="0" fontId="26" fillId="0" borderId="7" xfId="0" applyFont="1" applyFill="1" applyBorder="1" applyProtection="1"/>
    <xf numFmtId="0" fontId="28" fillId="0" borderId="1" xfId="0" applyFont="1" applyFill="1" applyBorder="1" applyProtection="1"/>
    <xf numFmtId="0" fontId="26" fillId="0" borderId="4" xfId="0" applyFont="1" applyFill="1" applyBorder="1" applyProtection="1"/>
    <xf numFmtId="10" fontId="31" fillId="7" borderId="53" xfId="0" applyNumberFormat="1" applyFont="1" applyFill="1" applyBorder="1" applyAlignment="1" applyProtection="1">
      <alignment horizontal="center" vertical="center"/>
    </xf>
    <xf numFmtId="10" fontId="26" fillId="7" borderId="58" xfId="0" applyNumberFormat="1" applyFont="1" applyFill="1" applyBorder="1" applyAlignment="1" applyProtection="1">
      <alignment horizontal="center" vertical="center"/>
    </xf>
    <xf numFmtId="167" fontId="31" fillId="9" borderId="28" xfId="0" applyNumberFormat="1" applyFont="1" applyFill="1" applyBorder="1" applyAlignment="1" applyProtection="1">
      <alignment horizontal="center" vertical="center"/>
    </xf>
    <xf numFmtId="10" fontId="31" fillId="9" borderId="28" xfId="0" applyNumberFormat="1" applyFont="1" applyFill="1" applyBorder="1" applyAlignment="1" applyProtection="1">
      <alignment horizontal="center" vertical="center"/>
    </xf>
    <xf numFmtId="44" fontId="31" fillId="7" borderId="54" xfId="30" applyFont="1" applyFill="1" applyBorder="1" applyAlignment="1" applyProtection="1">
      <alignment horizontal="center" vertical="center"/>
    </xf>
    <xf numFmtId="44" fontId="26" fillId="7" borderId="56" xfId="30" applyFont="1" applyFill="1" applyBorder="1" applyAlignment="1" applyProtection="1">
      <alignment horizontal="center" vertical="center"/>
    </xf>
    <xf numFmtId="44" fontId="26" fillId="7" borderId="59" xfId="30" applyFont="1" applyFill="1" applyBorder="1" applyAlignment="1" applyProtection="1">
      <alignment horizontal="center" vertical="center"/>
    </xf>
    <xf numFmtId="44" fontId="31" fillId="7" borderId="53" xfId="30" applyFont="1" applyFill="1" applyBorder="1" applyAlignment="1" applyProtection="1">
      <alignment horizontal="center" vertical="center"/>
    </xf>
    <xf numFmtId="44" fontId="26" fillId="6" borderId="2" xfId="30" applyFont="1" applyFill="1" applyBorder="1" applyAlignment="1" applyProtection="1">
      <alignment horizontal="center" vertical="center"/>
      <protection locked="0"/>
    </xf>
    <xf numFmtId="44" fontId="26" fillId="6" borderId="58" xfId="30" applyFont="1" applyFill="1" applyBorder="1" applyAlignment="1" applyProtection="1">
      <alignment horizontal="center" vertical="center"/>
      <protection locked="0"/>
    </xf>
    <xf numFmtId="10" fontId="31" fillId="0" borderId="53" xfId="31" applyNumberFormat="1" applyFont="1" applyFill="1" applyBorder="1" applyAlignment="1" applyProtection="1">
      <alignment horizontal="center" vertical="center"/>
    </xf>
    <xf numFmtId="0" fontId="25" fillId="0" borderId="0" xfId="0" applyFont="1" applyBorder="1" applyAlignment="1" applyProtection="1">
      <alignment horizontal="left" vertical="center" wrapText="1"/>
    </xf>
    <xf numFmtId="0" fontId="59" fillId="0" borderId="49" xfId="0" applyFont="1" applyBorder="1" applyAlignment="1">
      <alignment horizontal="center" vertical="center" wrapText="1"/>
    </xf>
    <xf numFmtId="0" fontId="31" fillId="0" borderId="0" xfId="0" applyFont="1" applyBorder="1" applyAlignment="1" applyProtection="1"/>
    <xf numFmtId="0" fontId="0" fillId="0" borderId="0" xfId="0" applyBorder="1"/>
    <xf numFmtId="0" fontId="29" fillId="0" borderId="0" xfId="0" applyFont="1" applyFill="1" applyBorder="1" applyAlignment="1" applyProtection="1"/>
    <xf numFmtId="0" fontId="51" fillId="11" borderId="50" xfId="0" applyFont="1" applyFill="1" applyBorder="1" applyAlignment="1" applyProtection="1">
      <alignment horizontal="center" vertical="center"/>
    </xf>
    <xf numFmtId="0" fontId="62" fillId="0" borderId="49" xfId="0" applyFont="1" applyBorder="1" applyAlignment="1">
      <alignment horizontal="center" vertical="center" wrapText="1"/>
    </xf>
    <xf numFmtId="0" fontId="66" fillId="6" borderId="48" xfId="0" applyFont="1" applyFill="1" applyBorder="1" applyAlignment="1">
      <alignment horizontal="center" vertical="center" wrapText="1"/>
    </xf>
    <xf numFmtId="0" fontId="67" fillId="6" borderId="48"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66" fillId="6" borderId="49" xfId="0" applyFont="1" applyFill="1" applyBorder="1" applyAlignment="1">
      <alignment horizontal="center" vertical="center" wrapText="1"/>
    </xf>
    <xf numFmtId="0" fontId="66" fillId="6" borderId="45" xfId="0" applyFont="1" applyFill="1" applyBorder="1" applyAlignment="1">
      <alignment horizontal="center" vertical="center" wrapText="1"/>
    </xf>
    <xf numFmtId="0" fontId="0" fillId="0" borderId="0" xfId="0" applyAlignment="1" applyProtection="1">
      <alignment horizontal="centerContinuous"/>
      <protection locked="0"/>
    </xf>
    <xf numFmtId="0" fontId="0" fillId="0" borderId="0" xfId="0" applyProtection="1">
      <protection locked="0"/>
    </xf>
    <xf numFmtId="0" fontId="2"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3" fillId="0" borderId="0" xfId="0" applyFont="1" applyAlignment="1" applyProtection="1">
      <alignment horizontal="right"/>
      <protection locked="0"/>
    </xf>
    <xf numFmtId="0" fontId="33" fillId="0" borderId="0" xfId="0" applyFont="1" applyBorder="1" applyAlignment="1" applyProtection="1">
      <alignment horizontal="right"/>
      <protection locked="0"/>
    </xf>
    <xf numFmtId="0" fontId="9" fillId="7" borderId="0" xfId="0" applyFont="1" applyFill="1" applyBorder="1" applyAlignment="1" applyProtection="1">
      <alignment horizontal="center"/>
      <protection locked="0"/>
    </xf>
    <xf numFmtId="0" fontId="1" fillId="0" borderId="0" xfId="0" applyFont="1" applyAlignment="1" applyProtection="1">
      <alignment horizontal="right"/>
      <protection locked="0"/>
    </xf>
    <xf numFmtId="0" fontId="1" fillId="0" borderId="0" xfId="0" applyFont="1" applyBorder="1" applyAlignment="1" applyProtection="1">
      <alignment horizontal="right"/>
      <protection locked="0"/>
    </xf>
    <xf numFmtId="0" fontId="31" fillId="0" borderId="0" xfId="0" applyFont="1" applyBorder="1" applyAlignment="1" applyProtection="1">
      <alignment horizontal="center"/>
      <protection locked="0"/>
    </xf>
    <xf numFmtId="0" fontId="8" fillId="0" borderId="0" xfId="0" applyFont="1" applyBorder="1" applyAlignment="1" applyProtection="1">
      <protection locked="0"/>
    </xf>
    <xf numFmtId="164" fontId="10" fillId="7" borderId="0" xfId="0" applyNumberFormat="1" applyFont="1" applyFill="1" applyBorder="1" applyAlignment="1" applyProtection="1">
      <alignment horizontal="center"/>
      <protection locked="0"/>
    </xf>
    <xf numFmtId="0" fontId="31" fillId="0" borderId="2" xfId="0" applyFont="1" applyBorder="1" applyAlignment="1" applyProtection="1">
      <protection locked="0"/>
    </xf>
    <xf numFmtId="0" fontId="7" fillId="0" borderId="0" xfId="0" applyFont="1" applyProtection="1">
      <protection locked="0"/>
    </xf>
    <xf numFmtId="0" fontId="26" fillId="0" borderId="7" xfId="0" quotePrefix="1" applyFont="1" applyBorder="1" applyAlignment="1" applyProtection="1">
      <alignment horizontal="left"/>
      <protection locked="0"/>
    </xf>
    <xf numFmtId="0" fontId="26" fillId="0" borderId="1" xfId="0" quotePrefix="1" applyFont="1" applyBorder="1" applyAlignment="1" applyProtection="1">
      <alignment horizontal="left"/>
      <protection locked="0"/>
    </xf>
    <xf numFmtId="0" fontId="26" fillId="0" borderId="1" xfId="0" quotePrefix="1" applyFont="1" applyBorder="1" applyProtection="1">
      <protection locked="0"/>
    </xf>
    <xf numFmtId="49" fontId="26" fillId="0" borderId="5" xfId="0" applyNumberFormat="1" applyFont="1" applyBorder="1" applyAlignment="1" applyProtection="1">
      <alignment horizontal="left"/>
      <protection locked="0"/>
    </xf>
    <xf numFmtId="0" fontId="26" fillId="0" borderId="3" xfId="0" quotePrefix="1" applyFont="1" applyBorder="1" applyProtection="1">
      <protection locked="0"/>
    </xf>
    <xf numFmtId="0" fontId="26" fillId="0" borderId="4" xfId="0" quotePrefix="1" applyFont="1" applyBorder="1" applyProtection="1">
      <protection locked="0"/>
    </xf>
    <xf numFmtId="0" fontId="26" fillId="0" borderId="5" xfId="0" quotePrefix="1" applyFont="1" applyBorder="1" applyProtection="1">
      <protection locked="0"/>
    </xf>
    <xf numFmtId="0" fontId="31" fillId="0" borderId="2" xfId="0" applyFont="1" applyBorder="1" applyAlignment="1" applyProtection="1">
      <alignment horizontal="left"/>
      <protection locked="0"/>
    </xf>
    <xf numFmtId="0" fontId="31" fillId="7" borderId="26" xfId="0" applyFont="1" applyFill="1" applyBorder="1" applyAlignment="1" applyProtection="1">
      <alignment vertical="center" wrapText="1"/>
      <protection locked="0"/>
    </xf>
    <xf numFmtId="0" fontId="40" fillId="7" borderId="0" xfId="0" applyFont="1" applyFill="1" applyProtection="1">
      <protection locked="0"/>
    </xf>
    <xf numFmtId="0" fontId="0" fillId="7" borderId="0" xfId="0" applyFill="1" applyProtection="1">
      <protection locked="0"/>
    </xf>
    <xf numFmtId="0" fontId="31" fillId="7" borderId="27" xfId="0" applyFont="1" applyFill="1" applyBorder="1" applyAlignment="1" applyProtection="1">
      <alignment vertical="center" wrapText="1"/>
      <protection locked="0"/>
    </xf>
    <xf numFmtId="0" fontId="28" fillId="0" borderId="2" xfId="0" quotePrefix="1" applyFont="1" applyBorder="1" applyAlignment="1" applyProtection="1">
      <alignment horizontal="left"/>
      <protection locked="0"/>
    </xf>
    <xf numFmtId="0" fontId="28" fillId="0" borderId="2" xfId="0" quotePrefix="1" applyFont="1" applyBorder="1" applyProtection="1">
      <protection locked="0"/>
    </xf>
    <xf numFmtId="0" fontId="28" fillId="0" borderId="12" xfId="0" quotePrefix="1" applyFont="1" applyBorder="1" applyAlignment="1" applyProtection="1">
      <alignment horizontal="left"/>
      <protection locked="0"/>
    </xf>
    <xf numFmtId="4" fontId="26" fillId="0" borderId="0" xfId="0" applyNumberFormat="1" applyFont="1" applyProtection="1">
      <protection locked="0"/>
    </xf>
    <xf numFmtId="0" fontId="34" fillId="7" borderId="0" xfId="0" applyFont="1" applyFill="1" applyBorder="1" applyAlignment="1" applyProtection="1">
      <alignment horizontal="left" vertical="center"/>
      <protection locked="0"/>
    </xf>
    <xf numFmtId="4" fontId="34" fillId="7" borderId="0" xfId="0" applyNumberFormat="1" applyFont="1" applyFill="1" applyBorder="1" applyAlignment="1" applyProtection="1">
      <alignment horizontal="right" vertical="center"/>
      <protection locked="0"/>
    </xf>
    <xf numFmtId="0" fontId="28" fillId="0" borderId="2" xfId="0" applyFont="1" applyBorder="1" applyAlignment="1" applyProtection="1">
      <alignment horizontal="left"/>
      <protection locked="0"/>
    </xf>
    <xf numFmtId="0" fontId="26" fillId="4" borderId="0" xfId="0" applyFont="1" applyFill="1" applyAlignment="1" applyProtection="1">
      <alignment horizontal="centerContinuous"/>
      <protection locked="0"/>
    </xf>
    <xf numFmtId="0" fontId="26" fillId="4" borderId="0" xfId="0" applyFont="1" applyFill="1" applyProtection="1">
      <protection locked="0"/>
    </xf>
    <xf numFmtId="0" fontId="27" fillId="4" borderId="0" xfId="0" applyFont="1" applyFill="1" applyAlignment="1" applyProtection="1">
      <alignment horizontal="left" vertical="center"/>
      <protection locked="0"/>
    </xf>
    <xf numFmtId="0" fontId="26" fillId="4" borderId="0" xfId="0" applyFont="1" applyFill="1" applyAlignment="1" applyProtection="1">
      <alignment horizontal="left" vertical="center"/>
      <protection locked="0"/>
    </xf>
    <xf numFmtId="0" fontId="52" fillId="11" borderId="51" xfId="0" applyFont="1" applyFill="1" applyBorder="1" applyAlignment="1" applyProtection="1">
      <alignment horizontal="center" vertical="center"/>
      <protection locked="0"/>
    </xf>
    <xf numFmtId="0" fontId="29" fillId="0" borderId="0" xfId="0" applyFont="1" applyFill="1" applyBorder="1" applyAlignment="1" applyProtection="1">
      <alignment vertical="center"/>
      <protection locked="0"/>
    </xf>
    <xf numFmtId="0" fontId="53" fillId="4" borderId="0" xfId="0" applyFont="1" applyFill="1" applyAlignment="1" applyProtection="1">
      <alignment vertical="center"/>
      <protection locked="0"/>
    </xf>
    <xf numFmtId="0" fontId="31" fillId="4" borderId="0" xfId="0" applyFont="1" applyFill="1" applyBorder="1" applyAlignment="1" applyProtection="1">
      <protection locked="0"/>
    </xf>
    <xf numFmtId="0" fontId="36" fillId="4" borderId="0" xfId="0" applyFont="1" applyFill="1" applyBorder="1" applyAlignment="1" applyProtection="1">
      <alignment horizontal="left"/>
      <protection locked="0"/>
    </xf>
    <xf numFmtId="0" fontId="55" fillId="4" borderId="0" xfId="0" applyFont="1" applyFill="1" applyAlignment="1" applyProtection="1">
      <alignment vertical="center"/>
      <protection locked="0"/>
    </xf>
    <xf numFmtId="0" fontId="0" fillId="4" borderId="0" xfId="0" applyFill="1" applyBorder="1" applyProtection="1">
      <protection locked="0"/>
    </xf>
    <xf numFmtId="0" fontId="0" fillId="4" borderId="0" xfId="0" applyFill="1" applyProtection="1">
      <protection locked="0"/>
    </xf>
    <xf numFmtId="0" fontId="54" fillId="11" borderId="50" xfId="0" applyFont="1" applyFill="1" applyBorder="1" applyAlignment="1" applyProtection="1">
      <alignment horizontal="center" vertical="center"/>
      <protection locked="0"/>
    </xf>
    <xf numFmtId="0" fontId="54" fillId="11" borderId="50" xfId="0" applyFont="1" applyFill="1" applyBorder="1" applyAlignment="1" applyProtection="1">
      <alignment horizontal="center" vertical="center" wrapText="1"/>
      <protection locked="0"/>
    </xf>
    <xf numFmtId="0" fontId="54" fillId="4" borderId="52" xfId="0" applyFont="1" applyFill="1" applyBorder="1" applyAlignment="1" applyProtection="1">
      <alignment horizontal="center" vertical="center" wrapText="1"/>
      <protection locked="0"/>
    </xf>
    <xf numFmtId="0" fontId="54" fillId="4" borderId="53" xfId="0" applyFont="1" applyFill="1" applyBorder="1" applyAlignment="1" applyProtection="1">
      <alignment horizontal="center" vertical="center"/>
      <protection locked="0"/>
    </xf>
    <xf numFmtId="0" fontId="54" fillId="13" borderId="55" xfId="0" applyFont="1" applyFill="1" applyBorder="1" applyAlignment="1" applyProtection="1">
      <alignment horizontal="center" vertical="center"/>
      <protection locked="0"/>
    </xf>
    <xf numFmtId="0" fontId="54" fillId="13" borderId="2" xfId="0" applyFont="1" applyFill="1" applyBorder="1" applyAlignment="1" applyProtection="1">
      <alignment horizontal="center" vertical="center"/>
      <protection locked="0"/>
    </xf>
    <xf numFmtId="0" fontId="54" fillId="4" borderId="55" xfId="0" applyFont="1" applyFill="1" applyBorder="1" applyAlignment="1" applyProtection="1">
      <alignment horizontal="center" vertical="center"/>
      <protection locked="0"/>
    </xf>
    <xf numFmtId="0" fontId="54" fillId="4" borderId="2" xfId="0" applyFont="1" applyFill="1" applyBorder="1" applyAlignment="1" applyProtection="1">
      <alignment horizontal="center" vertical="center"/>
      <protection locked="0"/>
    </xf>
    <xf numFmtId="0" fontId="54" fillId="4" borderId="57" xfId="0" applyFont="1" applyFill="1" applyBorder="1" applyAlignment="1" applyProtection="1">
      <alignment horizontal="center" vertical="center"/>
      <protection locked="0"/>
    </xf>
    <xf numFmtId="0" fontId="54" fillId="4" borderId="58" xfId="0" applyFont="1" applyFill="1" applyBorder="1" applyAlignment="1" applyProtection="1">
      <alignment horizontal="center" vertical="center"/>
      <protection locked="0"/>
    </xf>
    <xf numFmtId="0" fontId="56" fillId="4" borderId="50" xfId="0" applyFont="1" applyFill="1" applyBorder="1" applyAlignment="1" applyProtection="1">
      <alignment horizontal="center" vertical="center"/>
      <protection locked="0"/>
    </xf>
    <xf numFmtId="0" fontId="56" fillId="4" borderId="50" xfId="0" applyFont="1" applyFill="1" applyBorder="1" applyAlignment="1" applyProtection="1">
      <alignment vertical="center"/>
      <protection locked="0"/>
    </xf>
    <xf numFmtId="0" fontId="30" fillId="3" borderId="0" xfId="0" applyFont="1" applyFill="1" applyAlignment="1" applyProtection="1">
      <alignment horizontal="center"/>
      <protection locked="0"/>
    </xf>
    <xf numFmtId="0" fontId="26" fillId="0" borderId="0" xfId="0" applyFont="1" applyAlignment="1" applyProtection="1">
      <alignment horizontal="centerContinuous"/>
      <protection locked="0"/>
    </xf>
    <xf numFmtId="0" fontId="27" fillId="0" borderId="0" xfId="0" applyFont="1" applyAlignment="1" applyProtection="1">
      <alignment horizontal="left" vertical="center"/>
      <protection locked="0"/>
    </xf>
    <xf numFmtId="0" fontId="26" fillId="0" borderId="0" xfId="0" applyFont="1" applyAlignment="1" applyProtection="1">
      <alignment horizontal="left" vertical="center"/>
      <protection locked="0"/>
    </xf>
    <xf numFmtId="0" fontId="2" fillId="0" borderId="0" xfId="0" applyFont="1" applyAlignment="1" applyProtection="1">
      <alignment horizontal="center"/>
      <protection locked="0"/>
    </xf>
    <xf numFmtId="0" fontId="30" fillId="0" borderId="0" xfId="0" applyFont="1" applyProtection="1">
      <protection locked="0"/>
    </xf>
    <xf numFmtId="0" fontId="44" fillId="0" borderId="0" xfId="0" applyFont="1" applyAlignment="1" applyProtection="1">
      <alignment horizontal="right"/>
      <protection locked="0"/>
    </xf>
    <xf numFmtId="0" fontId="44" fillId="0" borderId="0" xfId="0" applyFont="1" applyBorder="1" applyAlignment="1" applyProtection="1">
      <alignment horizontal="right"/>
      <protection locked="0"/>
    </xf>
    <xf numFmtId="0" fontId="29" fillId="7" borderId="0" xfId="0" applyFont="1" applyFill="1" applyBorder="1" applyAlignment="1" applyProtection="1">
      <alignment horizontal="center" vertical="center"/>
      <protection locked="0"/>
    </xf>
    <xf numFmtId="0" fontId="31" fillId="3" borderId="6" xfId="0" applyFont="1" applyFill="1" applyBorder="1" applyAlignment="1" applyProtection="1">
      <protection locked="0"/>
    </xf>
    <xf numFmtId="0" fontId="26" fillId="3" borderId="0" xfId="0" applyFont="1" applyFill="1" applyProtection="1">
      <protection locked="0"/>
    </xf>
    <xf numFmtId="0" fontId="35" fillId="0" borderId="2" xfId="0" applyFont="1" applyBorder="1" applyAlignment="1" applyProtection="1">
      <alignment horizontal="center" vertical="center" wrapText="1"/>
      <protection locked="0"/>
    </xf>
    <xf numFmtId="0" fontId="26" fillId="3" borderId="0" xfId="0" applyFont="1" applyFill="1" applyBorder="1" applyAlignment="1" applyProtection="1">
      <alignment horizontal="center"/>
      <protection locked="0"/>
    </xf>
    <xf numFmtId="0" fontId="26" fillId="0" borderId="0" xfId="0" applyFont="1" applyBorder="1" applyProtection="1">
      <protection locked="0"/>
    </xf>
    <xf numFmtId="0" fontId="26" fillId="7" borderId="8" xfId="0" applyFont="1" applyFill="1" applyBorder="1" applyAlignment="1" applyProtection="1">
      <alignment horizontal="center"/>
      <protection locked="0"/>
    </xf>
    <xf numFmtId="0" fontId="26" fillId="7" borderId="0" xfId="0" applyFont="1" applyFill="1" applyBorder="1" applyProtection="1">
      <protection locked="0"/>
    </xf>
    <xf numFmtId="0" fontId="43" fillId="0" borderId="0" xfId="0" applyFont="1" applyProtection="1">
      <protection locked="0"/>
    </xf>
    <xf numFmtId="0" fontId="32" fillId="0" borderId="2" xfId="0" applyFont="1" applyBorder="1" applyAlignment="1" applyProtection="1">
      <alignment horizontal="left"/>
      <protection locked="0"/>
    </xf>
    <xf numFmtId="0" fontId="26" fillId="0" borderId="0" xfId="0" applyFont="1" applyBorder="1" applyAlignment="1" applyProtection="1">
      <alignment horizontal="right"/>
      <protection locked="0"/>
    </xf>
    <xf numFmtId="0" fontId="26" fillId="7" borderId="0" xfId="0" applyFont="1" applyFill="1" applyProtection="1">
      <protection locked="0"/>
    </xf>
    <xf numFmtId="0" fontId="31" fillId="7" borderId="0" xfId="0" applyFont="1" applyFill="1" applyAlignment="1" applyProtection="1">
      <alignment horizontal="left" vertical="center"/>
      <protection locked="0"/>
    </xf>
    <xf numFmtId="0" fontId="26" fillId="7" borderId="0" xfId="0" applyFont="1" applyFill="1" applyAlignment="1" applyProtection="1">
      <alignment horizontal="left" vertical="center"/>
      <protection locked="0"/>
    </xf>
    <xf numFmtId="0" fontId="44" fillId="7" borderId="0" xfId="0" applyFont="1" applyFill="1" applyAlignment="1" applyProtection="1">
      <alignment horizontal="right"/>
      <protection locked="0"/>
    </xf>
    <xf numFmtId="0" fontId="36" fillId="7" borderId="0" xfId="0" applyFont="1" applyFill="1" applyBorder="1" applyAlignment="1" applyProtection="1">
      <alignment horizontal="left"/>
      <protection locked="0"/>
    </xf>
    <xf numFmtId="0" fontId="58" fillId="7" borderId="0" xfId="0" applyFont="1" applyFill="1" applyAlignment="1" applyProtection="1">
      <alignment horizontal="left"/>
      <protection locked="0"/>
    </xf>
    <xf numFmtId="0" fontId="31" fillId="7" borderId="60" xfId="0" applyFont="1" applyFill="1" applyBorder="1" applyAlignment="1" applyProtection="1">
      <alignment vertical="center"/>
      <protection locked="0"/>
    </xf>
    <xf numFmtId="0" fontId="26" fillId="0" borderId="55" xfId="0" applyFont="1" applyBorder="1" applyProtection="1">
      <protection locked="0"/>
    </xf>
    <xf numFmtId="0" fontId="26" fillId="0" borderId="57" xfId="0" applyFont="1" applyBorder="1" applyProtection="1">
      <protection locked="0"/>
    </xf>
    <xf numFmtId="0" fontId="31" fillId="7" borderId="52" xfId="0" applyFont="1" applyFill="1" applyBorder="1" applyAlignment="1" applyProtection="1">
      <alignment horizontal="left" vertical="center"/>
      <protection locked="0"/>
    </xf>
    <xf numFmtId="0" fontId="26" fillId="7" borderId="55" xfId="0" applyFont="1" applyFill="1" applyBorder="1" applyAlignment="1" applyProtection="1">
      <alignment horizontal="left" vertical="center"/>
      <protection locked="0"/>
    </xf>
    <xf numFmtId="0" fontId="26" fillId="7" borderId="57" xfId="0" applyFont="1" applyFill="1" applyBorder="1" applyAlignment="1" applyProtection="1">
      <alignment horizontal="left" vertical="center"/>
      <protection locked="0"/>
    </xf>
    <xf numFmtId="0" fontId="26" fillId="7" borderId="57" xfId="0" applyFont="1" applyFill="1" applyBorder="1" applyAlignment="1" applyProtection="1">
      <alignment horizontal="left" vertical="center" wrapText="1"/>
      <protection locked="0"/>
    </xf>
    <xf numFmtId="0" fontId="31" fillId="9" borderId="28" xfId="0" applyFont="1" applyFill="1" applyBorder="1" applyAlignment="1" applyProtection="1">
      <alignment vertical="center"/>
      <protection locked="0"/>
    </xf>
    <xf numFmtId="0" fontId="31" fillId="9" borderId="2" xfId="0" applyFont="1" applyFill="1" applyBorder="1" applyAlignment="1" applyProtection="1">
      <alignment vertical="center"/>
      <protection locked="0"/>
    </xf>
    <xf numFmtId="0" fontId="26" fillId="7" borderId="0" xfId="0" applyFont="1" applyFill="1" applyAlignment="1" applyProtection="1">
      <alignment horizontal="center" vertical="center"/>
      <protection locked="0"/>
    </xf>
    <xf numFmtId="0" fontId="26" fillId="7" borderId="0" xfId="0" applyFont="1" applyFill="1" applyAlignment="1" applyProtection="1">
      <alignment vertical="center"/>
      <protection locked="0"/>
    </xf>
    <xf numFmtId="0" fontId="26" fillId="4" borderId="2" xfId="0" applyFont="1" applyFill="1" applyBorder="1" applyAlignment="1" applyProtection="1">
      <alignment horizontal="left" vertical="center"/>
      <protection locked="0"/>
    </xf>
    <xf numFmtId="0" fontId="26" fillId="4" borderId="0" xfId="0" applyFont="1" applyFill="1" applyAlignment="1" applyProtection="1">
      <alignment vertical="center"/>
      <protection locked="0"/>
    </xf>
    <xf numFmtId="44" fontId="31" fillId="0" borderId="53" xfId="30" applyFont="1" applyFill="1" applyBorder="1" applyAlignment="1" applyProtection="1">
      <alignment horizontal="center" vertical="center"/>
    </xf>
    <xf numFmtId="0" fontId="27" fillId="4" borderId="0" xfId="0" applyFont="1" applyFill="1" applyAlignment="1" applyProtection="1">
      <alignment horizontal="center" vertical="center"/>
      <protection locked="0"/>
    </xf>
    <xf numFmtId="0" fontId="41" fillId="7" borderId="0" xfId="0" applyFont="1" applyFill="1" applyAlignment="1" applyProtection="1">
      <alignment horizontal="right"/>
      <protection locked="0"/>
    </xf>
    <xf numFmtId="49" fontId="18" fillId="0" borderId="0" xfId="0" applyNumberFormat="1" applyFont="1" applyProtection="1">
      <protection locked="0"/>
    </xf>
    <xf numFmtId="0" fontId="31" fillId="4" borderId="2" xfId="0" applyFont="1" applyFill="1" applyBorder="1" applyAlignment="1" applyProtection="1">
      <alignment horizontal="center" vertical="center" wrapText="1"/>
      <protection locked="0"/>
    </xf>
    <xf numFmtId="0" fontId="45" fillId="4" borderId="2" xfId="0" applyFont="1" applyFill="1" applyBorder="1" applyAlignment="1" applyProtection="1">
      <alignment horizontal="center" vertical="center" wrapText="1"/>
      <protection locked="0"/>
    </xf>
    <xf numFmtId="49" fontId="18" fillId="0" borderId="19" xfId="0" applyNumberFormat="1" applyFont="1" applyBorder="1" applyAlignment="1" applyProtection="1">
      <alignment wrapText="1"/>
      <protection locked="0"/>
    </xf>
    <xf numFmtId="49" fontId="18" fillId="0" borderId="0" xfId="0" applyNumberFormat="1" applyFont="1" applyBorder="1" applyAlignment="1" applyProtection="1">
      <alignment wrapText="1"/>
      <protection locked="0"/>
    </xf>
    <xf numFmtId="0" fontId="28" fillId="0" borderId="2" xfId="0" applyFont="1" applyBorder="1" applyAlignment="1" applyProtection="1">
      <alignment horizontal="left" wrapText="1"/>
      <protection locked="0"/>
    </xf>
    <xf numFmtId="0" fontId="31" fillId="0" borderId="0" xfId="0" applyFont="1" applyFill="1" applyBorder="1" applyAlignment="1" applyProtection="1">
      <alignment horizontal="center"/>
      <protection locked="0"/>
    </xf>
    <xf numFmtId="0" fontId="0" fillId="0" borderId="0" xfId="0" applyFill="1" applyProtection="1">
      <protection locked="0"/>
    </xf>
    <xf numFmtId="0" fontId="36" fillId="0" borderId="0" xfId="0" applyFont="1" applyBorder="1" applyAlignment="1" applyProtection="1">
      <alignment horizontal="left"/>
      <protection locked="0"/>
    </xf>
    <xf numFmtId="0" fontId="37" fillId="0" borderId="0" xfId="0" applyFont="1" applyProtection="1">
      <protection locked="0"/>
    </xf>
    <xf numFmtId="0" fontId="32" fillId="0" borderId="0" xfId="0" applyFont="1" applyProtection="1">
      <protection locked="0"/>
    </xf>
    <xf numFmtId="0" fontId="38" fillId="0" borderId="0" xfId="0" applyFont="1" applyProtection="1">
      <protection locked="0"/>
    </xf>
    <xf numFmtId="0" fontId="28" fillId="0" borderId="13" xfId="0" applyFont="1" applyBorder="1" applyProtection="1">
      <protection locked="0"/>
    </xf>
    <xf numFmtId="0" fontId="28" fillId="0" borderId="8" xfId="0" applyFont="1" applyBorder="1" applyProtection="1">
      <protection locked="0"/>
    </xf>
    <xf numFmtId="0" fontId="28" fillId="0" borderId="14" xfId="0" applyFont="1" applyBorder="1" applyProtection="1">
      <protection locked="0"/>
    </xf>
    <xf numFmtId="0" fontId="28" fillId="0" borderId="15" xfId="0" applyFont="1" applyBorder="1" applyProtection="1">
      <protection locked="0"/>
    </xf>
    <xf numFmtId="0" fontId="28" fillId="0" borderId="16" xfId="0" applyFont="1" applyBorder="1" applyProtection="1">
      <protection locked="0"/>
    </xf>
    <xf numFmtId="0" fontId="28" fillId="0" borderId="17" xfId="0" applyFont="1" applyBorder="1" applyProtection="1">
      <protection locked="0"/>
    </xf>
    <xf numFmtId="0" fontId="28" fillId="0" borderId="18" xfId="0" applyFont="1" applyBorder="1" applyProtection="1">
      <protection locked="0"/>
    </xf>
    <xf numFmtId="0" fontId="28" fillId="0" borderId="19" xfId="0" applyFont="1" applyBorder="1" applyProtection="1">
      <protection locked="0"/>
    </xf>
    <xf numFmtId="0" fontId="28" fillId="0" borderId="0" xfId="0" applyFont="1" applyBorder="1" applyProtection="1">
      <protection locked="0"/>
    </xf>
    <xf numFmtId="0" fontId="28" fillId="0" borderId="20" xfId="0" applyFont="1" applyBorder="1" applyProtection="1">
      <protection locked="0"/>
    </xf>
    <xf numFmtId="0" fontId="28" fillId="0" borderId="21" xfId="0" applyFont="1" applyBorder="1" applyProtection="1">
      <protection locked="0"/>
    </xf>
    <xf numFmtId="0" fontId="28" fillId="0" borderId="22" xfId="0" applyFont="1" applyBorder="1" applyProtection="1">
      <protection locked="0"/>
    </xf>
    <xf numFmtId="0" fontId="28" fillId="0" borderId="23" xfId="0" applyFont="1" applyBorder="1" applyProtection="1">
      <protection locked="0"/>
    </xf>
    <xf numFmtId="0" fontId="28" fillId="0" borderId="24" xfId="0" applyFont="1" applyBorder="1" applyProtection="1">
      <protection locked="0"/>
    </xf>
    <xf numFmtId="0" fontId="28" fillId="0" borderId="25" xfId="0" applyFont="1" applyBorder="1" applyProtection="1">
      <protection locked="0"/>
    </xf>
    <xf numFmtId="0" fontId="28" fillId="0" borderId="0" xfId="0" applyFont="1" applyProtection="1">
      <protection locked="0"/>
    </xf>
    <xf numFmtId="0" fontId="39" fillId="0" borderId="0" xfId="0" applyFont="1" applyAlignment="1" applyProtection="1">
      <alignment horizontal="left"/>
      <protection locked="0"/>
    </xf>
    <xf numFmtId="0" fontId="39" fillId="0" borderId="0" xfId="0" applyFont="1" applyProtection="1">
      <protection locked="0"/>
    </xf>
    <xf numFmtId="0" fontId="26" fillId="0" borderId="0" xfId="0" applyFont="1" applyAlignment="1" applyProtection="1">
      <alignment horizontal="left" wrapText="1"/>
      <protection locked="0"/>
    </xf>
    <xf numFmtId="0" fontId="32" fillId="0" borderId="48" xfId="0" applyFont="1" applyBorder="1" applyAlignment="1" applyProtection="1">
      <alignment horizontal="center" vertical="center" wrapText="1"/>
    </xf>
    <xf numFmtId="0" fontId="64" fillId="0" borderId="48" xfId="0" applyFont="1" applyBorder="1" applyAlignment="1" applyProtection="1">
      <alignment horizontal="center" vertical="center" wrapText="1"/>
    </xf>
    <xf numFmtId="0" fontId="51" fillId="11" borderId="50" xfId="0" applyFont="1" applyFill="1" applyBorder="1" applyAlignment="1" applyProtection="1">
      <alignment horizontal="center" vertical="center"/>
      <protection locked="0"/>
    </xf>
    <xf numFmtId="0" fontId="61" fillId="6" borderId="48" xfId="0" applyFont="1" applyFill="1" applyBorder="1" applyAlignment="1" applyProtection="1">
      <alignment horizontal="center" vertical="center" wrapText="1"/>
      <protection locked="0"/>
    </xf>
    <xf numFmtId="0" fontId="61" fillId="0" borderId="48" xfId="0" applyFont="1" applyBorder="1" applyAlignment="1" applyProtection="1">
      <alignment horizontal="center" vertical="center" wrapText="1"/>
    </xf>
    <xf numFmtId="0" fontId="61" fillId="0" borderId="64" xfId="0" applyFont="1" applyBorder="1" applyAlignment="1" applyProtection="1">
      <alignment horizontal="center" vertical="center" wrapText="1"/>
    </xf>
    <xf numFmtId="0" fontId="65" fillId="15" borderId="62" xfId="0" applyFont="1" applyFill="1" applyBorder="1" applyAlignment="1" applyProtection="1">
      <alignment horizontal="center" vertical="center" wrapText="1"/>
    </xf>
    <xf numFmtId="0" fontId="0" fillId="15" borderId="61" xfId="0" applyFill="1" applyBorder="1" applyAlignment="1" applyProtection="1">
      <alignment vertical="center" wrapText="1"/>
    </xf>
    <xf numFmtId="0" fontId="3" fillId="0" borderId="48" xfId="0" applyFont="1" applyBorder="1" applyAlignment="1" applyProtection="1">
      <alignment horizontal="center" vertical="center" wrapText="1"/>
    </xf>
    <xf numFmtId="0" fontId="66" fillId="0" borderId="48" xfId="0" applyFont="1" applyBorder="1" applyAlignment="1" applyProtection="1">
      <alignment horizontal="justify" vertical="center" wrapText="1"/>
    </xf>
    <xf numFmtId="0" fontId="66" fillId="0" borderId="48" xfId="0" applyFont="1" applyBorder="1" applyAlignment="1" applyProtection="1">
      <alignment horizontal="center" vertical="center" wrapText="1"/>
    </xf>
    <xf numFmtId="0" fontId="66" fillId="0" borderId="45" xfId="0" applyFont="1" applyBorder="1" applyAlignment="1" applyProtection="1">
      <alignment horizontal="center" vertical="center" wrapText="1"/>
    </xf>
    <xf numFmtId="0" fontId="66" fillId="0" borderId="50" xfId="0" applyFont="1" applyBorder="1" applyAlignment="1" applyProtection="1">
      <alignment horizontal="center" vertical="center" wrapText="1"/>
    </xf>
    <xf numFmtId="0" fontId="70" fillId="0" borderId="48" xfId="0" applyFont="1" applyBorder="1" applyAlignment="1" applyProtection="1">
      <alignment vertical="top" wrapText="1"/>
    </xf>
    <xf numFmtId="0" fontId="70" fillId="0" borderId="48" xfId="0" applyFont="1" applyBorder="1" applyAlignment="1" applyProtection="1">
      <alignment horizontal="center" vertical="center" wrapText="1"/>
    </xf>
    <xf numFmtId="0" fontId="69" fillId="15" borderId="50" xfId="0" applyFont="1" applyFill="1" applyBorder="1" applyAlignment="1" applyProtection="1">
      <alignment horizontal="center" vertical="center" wrapText="1"/>
    </xf>
    <xf numFmtId="0" fontId="71" fillId="0" borderId="48" xfId="0" applyFont="1" applyBorder="1" applyAlignment="1" applyProtection="1">
      <alignment horizontal="center" vertical="top" wrapText="1"/>
    </xf>
    <xf numFmtId="0" fontId="25" fillId="0" borderId="19" xfId="0" applyFont="1" applyBorder="1" applyAlignment="1" applyProtection="1">
      <alignment horizontal="left" vertical="top" wrapText="1"/>
    </xf>
    <xf numFmtId="0" fontId="25" fillId="0" borderId="0" xfId="0" applyFont="1" applyBorder="1" applyAlignment="1" applyProtection="1">
      <alignment horizontal="left" vertical="top" wrapText="1"/>
    </xf>
    <xf numFmtId="0" fontId="11" fillId="0" borderId="19"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8" xfId="0" applyFont="1" applyBorder="1" applyAlignment="1" applyProtection="1">
      <alignment horizontal="center" vertical="center"/>
    </xf>
    <xf numFmtId="0" fontId="25" fillId="0" borderId="19" xfId="0" applyFont="1" applyBorder="1" applyAlignment="1" applyProtection="1"/>
    <xf numFmtId="0" fontId="25" fillId="0" borderId="0" xfId="0" applyFont="1" applyBorder="1" applyAlignment="1" applyProtection="1"/>
    <xf numFmtId="0" fontId="25" fillId="0" borderId="0" xfId="0" applyFont="1" applyBorder="1" applyAlignment="1" applyProtection="1">
      <alignment horizontal="justify" vertical="center" wrapText="1"/>
    </xf>
    <xf numFmtId="0" fontId="42" fillId="0" borderId="37" xfId="0" applyFont="1" applyFill="1" applyBorder="1" applyAlignment="1" applyProtection="1">
      <alignment horizontal="center"/>
    </xf>
    <xf numFmtId="0" fontId="42" fillId="0" borderId="38" xfId="0" applyFont="1" applyFill="1" applyBorder="1" applyAlignment="1" applyProtection="1">
      <alignment horizontal="center"/>
    </xf>
    <xf numFmtId="0" fontId="42" fillId="0" borderId="39" xfId="0" applyFont="1" applyFill="1" applyBorder="1" applyAlignment="1" applyProtection="1">
      <alignment horizontal="center"/>
    </xf>
    <xf numFmtId="0" fontId="42" fillId="0" borderId="35" xfId="0" applyFont="1" applyFill="1" applyBorder="1" applyAlignment="1" applyProtection="1">
      <alignment horizontal="center"/>
    </xf>
    <xf numFmtId="0" fontId="42" fillId="0" borderId="36" xfId="0" applyFont="1" applyFill="1" applyBorder="1" applyAlignment="1" applyProtection="1">
      <alignment horizontal="center"/>
    </xf>
    <xf numFmtId="0" fontId="42" fillId="0" borderId="32" xfId="0" applyFont="1" applyFill="1" applyBorder="1" applyAlignment="1" applyProtection="1">
      <alignment horizontal="center"/>
    </xf>
    <xf numFmtId="0" fontId="20" fillId="0" borderId="19" xfId="0" applyFont="1" applyBorder="1" applyAlignment="1" applyProtection="1">
      <alignment horizontal="justify" vertical="center" wrapText="1"/>
    </xf>
    <xf numFmtId="0" fontId="0" fillId="0" borderId="0" xfId="0" applyAlignment="1" applyProtection="1">
      <alignment horizontal="justify"/>
    </xf>
    <xf numFmtId="0" fontId="0" fillId="0" borderId="19" xfId="0" applyBorder="1" applyAlignment="1" applyProtection="1">
      <alignment horizontal="justify"/>
    </xf>
    <xf numFmtId="0" fontId="25" fillId="0" borderId="19" xfId="0" applyFont="1" applyBorder="1" applyAlignment="1" applyProtection="1">
      <alignment horizontal="justify" vertical="center" wrapText="1"/>
    </xf>
    <xf numFmtId="0" fontId="25" fillId="7" borderId="19" xfId="0" applyFont="1" applyFill="1" applyBorder="1" applyAlignment="1" applyProtection="1">
      <alignment horizontal="justify" vertical="center" wrapText="1"/>
    </xf>
    <xf numFmtId="0" fontId="25" fillId="7" borderId="0" xfId="0" applyFont="1" applyFill="1" applyBorder="1" applyAlignment="1" applyProtection="1">
      <alignment horizontal="justify" vertical="center" wrapText="1"/>
    </xf>
    <xf numFmtId="0" fontId="25" fillId="0" borderId="19" xfId="0" applyFont="1" applyBorder="1" applyAlignment="1" applyProtection="1">
      <alignment horizontal="left" vertical="center" wrapText="1"/>
    </xf>
    <xf numFmtId="0" fontId="25" fillId="0" borderId="0" xfId="0" applyFont="1" applyBorder="1" applyAlignment="1" applyProtection="1">
      <alignment horizontal="left" vertical="center" wrapText="1"/>
    </xf>
    <xf numFmtId="0" fontId="25" fillId="0" borderId="35" xfId="0" applyFont="1" applyBorder="1" applyAlignment="1" applyProtection="1">
      <alignment horizontal="left" vertical="center" wrapText="1"/>
    </xf>
    <xf numFmtId="0" fontId="25" fillId="0" borderId="36" xfId="0" applyFont="1" applyBorder="1" applyAlignment="1" applyProtection="1">
      <alignment horizontal="left" vertical="center" wrapText="1"/>
    </xf>
    <xf numFmtId="0" fontId="25" fillId="0" borderId="35" xfId="0" applyFont="1" applyBorder="1" applyAlignment="1" applyProtection="1">
      <alignment horizontal="left" vertical="top" wrapText="1"/>
    </xf>
    <xf numFmtId="0" fontId="25" fillId="0" borderId="36" xfId="0" applyFont="1" applyBorder="1" applyAlignment="1" applyProtection="1">
      <alignment horizontal="left" vertical="top" wrapText="1"/>
    </xf>
    <xf numFmtId="0" fontId="48" fillId="7" borderId="29" xfId="0" applyFont="1" applyFill="1" applyBorder="1" applyAlignment="1" applyProtection="1">
      <alignment horizontal="center" vertical="center" wrapText="1"/>
    </xf>
    <xf numFmtId="0" fontId="47" fillId="3" borderId="33" xfId="0" applyFont="1" applyFill="1" applyBorder="1" applyAlignment="1" applyProtection="1">
      <alignment horizontal="center"/>
    </xf>
    <xf numFmtId="0" fontId="47" fillId="3" borderId="29" xfId="0" applyFont="1" applyFill="1" applyBorder="1" applyAlignment="1" applyProtection="1">
      <alignment horizontal="center"/>
    </xf>
    <xf numFmtId="0" fontId="31" fillId="0" borderId="12" xfId="0" applyFont="1" applyBorder="1" applyAlignment="1" applyProtection="1">
      <alignment horizontal="center" vertical="center" wrapText="1"/>
    </xf>
    <xf numFmtId="0" fontId="31" fillId="0" borderId="28" xfId="0" applyFont="1" applyBorder="1" applyAlignment="1" applyProtection="1">
      <alignment horizontal="center" vertical="center" wrapText="1"/>
    </xf>
    <xf numFmtId="0" fontId="31" fillId="0" borderId="33" xfId="0" applyFont="1" applyBorder="1" applyAlignment="1" applyProtection="1">
      <alignment horizontal="center"/>
    </xf>
    <xf numFmtId="0" fontId="31" fillId="0" borderId="29" xfId="0" applyFont="1" applyBorder="1" applyAlignment="1" applyProtection="1">
      <alignment horizontal="center"/>
    </xf>
    <xf numFmtId="0" fontId="31" fillId="6" borderId="33" xfId="0" applyFont="1" applyFill="1" applyBorder="1" applyAlignment="1" applyProtection="1">
      <alignment horizontal="center"/>
      <protection locked="0"/>
    </xf>
    <xf numFmtId="0" fontId="31" fillId="6" borderId="30" xfId="0" applyFont="1" applyFill="1" applyBorder="1" applyAlignment="1" applyProtection="1">
      <alignment horizontal="center"/>
      <protection locked="0"/>
    </xf>
    <xf numFmtId="0" fontId="31" fillId="6" borderId="23" xfId="0" applyFont="1" applyFill="1" applyBorder="1" applyAlignment="1" applyProtection="1">
      <alignment horizontal="center"/>
      <protection locked="0"/>
    </xf>
    <xf numFmtId="0" fontId="31" fillId="6" borderId="24" xfId="0" applyFont="1" applyFill="1" applyBorder="1" applyAlignment="1" applyProtection="1">
      <alignment horizontal="center"/>
      <protection locked="0"/>
    </xf>
    <xf numFmtId="0" fontId="31" fillId="6" borderId="25" xfId="0" applyFont="1" applyFill="1" applyBorder="1" applyAlignment="1" applyProtection="1">
      <alignment horizontal="center"/>
      <protection locked="0"/>
    </xf>
    <xf numFmtId="0" fontId="31" fillId="6" borderId="29" xfId="0" applyFont="1" applyFill="1" applyBorder="1" applyAlignment="1" applyProtection="1">
      <alignment horizontal="center"/>
      <protection locked="0"/>
    </xf>
    <xf numFmtId="0" fontId="45" fillId="7" borderId="33" xfId="0" applyFont="1" applyFill="1" applyBorder="1" applyAlignment="1" applyProtection="1">
      <alignment horizontal="center" vertical="center" wrapText="1"/>
    </xf>
    <xf numFmtId="0" fontId="45" fillId="7" borderId="29" xfId="0" applyFont="1" applyFill="1" applyBorder="1" applyAlignment="1" applyProtection="1">
      <alignment horizontal="center" vertical="center" wrapText="1"/>
    </xf>
    <xf numFmtId="0" fontId="45" fillId="7" borderId="30" xfId="0" applyFont="1" applyFill="1" applyBorder="1" applyAlignment="1" applyProtection="1">
      <alignment horizontal="center" vertical="center" wrapText="1"/>
    </xf>
    <xf numFmtId="0" fontId="31" fillId="0" borderId="12" xfId="0" applyFont="1" applyBorder="1" applyAlignment="1" applyProtection="1">
      <alignment horizontal="center" vertical="center"/>
    </xf>
    <xf numFmtId="0" fontId="31" fillId="0" borderId="28" xfId="0" applyFont="1" applyBorder="1" applyAlignment="1" applyProtection="1">
      <alignment horizontal="center" vertical="center"/>
    </xf>
    <xf numFmtId="0" fontId="2" fillId="0" borderId="0" xfId="0" applyFont="1" applyAlignment="1" applyProtection="1">
      <alignment horizontal="center" vertical="center"/>
    </xf>
    <xf numFmtId="0" fontId="44" fillId="0" borderId="0" xfId="0" applyFont="1" applyAlignment="1" applyProtection="1">
      <alignment horizontal="right"/>
    </xf>
    <xf numFmtId="0" fontId="44" fillId="0" borderId="18" xfId="0" applyFont="1" applyBorder="1" applyAlignment="1" applyProtection="1">
      <alignment horizontal="right"/>
    </xf>
    <xf numFmtId="0" fontId="29" fillId="11" borderId="33" xfId="0" applyFont="1" applyFill="1" applyBorder="1" applyAlignment="1" applyProtection="1">
      <alignment horizontal="center"/>
    </xf>
    <xf numFmtId="0" fontId="29" fillId="11" borderId="29" xfId="0" applyFont="1" applyFill="1" applyBorder="1" applyAlignment="1" applyProtection="1">
      <alignment horizontal="center"/>
    </xf>
    <xf numFmtId="0" fontId="29" fillId="11" borderId="30" xfId="0" applyFont="1" applyFill="1" applyBorder="1" applyAlignment="1" applyProtection="1">
      <alignment horizontal="center"/>
    </xf>
    <xf numFmtId="0" fontId="31" fillId="0" borderId="2" xfId="0" applyFont="1" applyBorder="1" applyAlignment="1" applyProtection="1">
      <alignment horizontal="center" vertical="center" wrapText="1"/>
      <protection locked="0"/>
    </xf>
    <xf numFmtId="0" fontId="31" fillId="0" borderId="12"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31" fillId="0" borderId="33" xfId="0" applyFont="1" applyBorder="1" applyAlignment="1" applyProtection="1">
      <alignment horizontal="center"/>
      <protection locked="0"/>
    </xf>
    <xf numFmtId="0" fontId="31" fillId="0" borderId="29"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26" fillId="0" borderId="2" xfId="0" applyFont="1" applyBorder="1" applyAlignment="1" applyProtection="1">
      <alignment horizontal="center" vertical="center" wrapText="1"/>
      <protection locked="0"/>
    </xf>
    <xf numFmtId="0" fontId="26" fillId="0" borderId="12"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33" fillId="0" borderId="0" xfId="0" applyFont="1" applyAlignment="1" applyProtection="1">
      <alignment horizontal="right"/>
    </xf>
    <xf numFmtId="0" fontId="33" fillId="0" borderId="18" xfId="0" applyFont="1" applyBorder="1" applyAlignment="1" applyProtection="1">
      <alignment horizontal="right"/>
    </xf>
    <xf numFmtId="0" fontId="9" fillId="11" borderId="33" xfId="0" applyFont="1" applyFill="1" applyBorder="1" applyAlignment="1" applyProtection="1">
      <alignment horizontal="center"/>
    </xf>
    <xf numFmtId="0" fontId="9" fillId="11" borderId="29" xfId="0" applyFont="1" applyFill="1" applyBorder="1" applyAlignment="1" applyProtection="1">
      <alignment horizontal="center"/>
    </xf>
    <xf numFmtId="0" fontId="9" fillId="11" borderId="30" xfId="0" applyFont="1" applyFill="1" applyBorder="1" applyAlignment="1" applyProtection="1">
      <alignment horizontal="center"/>
    </xf>
    <xf numFmtId="0" fontId="28" fillId="8" borderId="33" xfId="0" applyFont="1" applyFill="1" applyBorder="1" applyAlignment="1" applyProtection="1">
      <alignment horizontal="center"/>
      <protection locked="0"/>
    </xf>
    <xf numFmtId="0" fontId="28" fillId="8" borderId="29" xfId="0" applyFont="1" applyFill="1" applyBorder="1" applyAlignment="1" applyProtection="1">
      <alignment horizontal="center"/>
      <protection locked="0"/>
    </xf>
    <xf numFmtId="0" fontId="28" fillId="8" borderId="30" xfId="0" applyFont="1" applyFill="1" applyBorder="1" applyAlignment="1" applyProtection="1">
      <alignment horizontal="center"/>
      <protection locked="0"/>
    </xf>
    <xf numFmtId="0" fontId="27" fillId="4" borderId="0" xfId="0" applyFont="1" applyFill="1" applyAlignment="1" applyProtection="1">
      <alignment horizontal="center" vertical="center"/>
      <protection locked="0"/>
    </xf>
    <xf numFmtId="0" fontId="54" fillId="4" borderId="40" xfId="0" applyFont="1" applyFill="1" applyBorder="1" applyAlignment="1" applyProtection="1">
      <alignment horizontal="center" vertical="center"/>
      <protection locked="0"/>
    </xf>
    <xf numFmtId="0" fontId="54" fillId="4" borderId="41" xfId="0" applyFont="1" applyFill="1" applyBorder="1" applyAlignment="1" applyProtection="1">
      <alignment horizontal="center" vertical="center"/>
      <protection locked="0"/>
    </xf>
    <xf numFmtId="0" fontId="54" fillId="4" borderId="49" xfId="0" applyFont="1" applyFill="1" applyBorder="1" applyAlignment="1" applyProtection="1">
      <alignment horizontal="center" vertical="center"/>
      <protection locked="0"/>
    </xf>
    <xf numFmtId="0" fontId="51" fillId="0" borderId="40" xfId="0" applyFont="1" applyBorder="1" applyAlignment="1" applyProtection="1">
      <alignment horizontal="center" vertical="center"/>
      <protection locked="0"/>
    </xf>
    <xf numFmtId="0" fontId="51" fillId="0" borderId="41" xfId="0" applyFont="1" applyBorder="1" applyAlignment="1" applyProtection="1">
      <alignment horizontal="center" vertical="center"/>
      <protection locked="0"/>
    </xf>
    <xf numFmtId="0" fontId="49" fillId="0" borderId="13" xfId="0" applyFont="1" applyBorder="1" applyAlignment="1" applyProtection="1">
      <alignment horizontal="center" vertical="center" wrapText="1"/>
      <protection locked="0"/>
    </xf>
    <xf numFmtId="0" fontId="49" fillId="0" borderId="8" xfId="0" applyFont="1" applyBorder="1" applyAlignment="1" applyProtection="1">
      <alignment horizontal="center" vertical="center" wrapText="1"/>
      <protection locked="0"/>
    </xf>
    <xf numFmtId="0" fontId="49" fillId="0" borderId="14" xfId="0" applyFont="1" applyBorder="1" applyAlignment="1" applyProtection="1">
      <alignment horizontal="center" vertical="center" wrapText="1"/>
      <protection locked="0"/>
    </xf>
    <xf numFmtId="0" fontId="49" fillId="0" borderId="19" xfId="0" applyFont="1" applyBorder="1" applyAlignment="1" applyProtection="1">
      <alignment horizontal="center" vertical="center" wrapText="1"/>
      <protection locked="0"/>
    </xf>
    <xf numFmtId="0" fontId="49" fillId="0" borderId="0"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23" xfId="0" applyFont="1" applyBorder="1" applyAlignment="1" applyProtection="1">
      <alignment horizontal="center" vertical="center" wrapText="1"/>
      <protection locked="0"/>
    </xf>
    <xf numFmtId="0" fontId="49" fillId="0" borderId="24" xfId="0" applyFont="1" applyBorder="1" applyAlignment="1" applyProtection="1">
      <alignment horizontal="center" vertical="center" wrapText="1"/>
      <protection locked="0"/>
    </xf>
    <xf numFmtId="0" fontId="49" fillId="0" borderId="25" xfId="0" applyFont="1" applyBorder="1" applyAlignment="1" applyProtection="1">
      <alignment horizontal="center" vertical="center" wrapText="1"/>
      <protection locked="0"/>
    </xf>
    <xf numFmtId="0" fontId="26" fillId="3" borderId="0" xfId="0" applyFont="1" applyFill="1" applyAlignment="1" applyProtection="1">
      <alignment horizontal="center"/>
      <protection locked="0"/>
    </xf>
    <xf numFmtId="0" fontId="44" fillId="0" borderId="0" xfId="0" applyFont="1" applyAlignment="1" applyProtection="1">
      <alignment horizontal="right"/>
      <protection locked="0"/>
    </xf>
    <xf numFmtId="0" fontId="44" fillId="0" borderId="0" xfId="0" applyFont="1" applyBorder="1" applyAlignment="1" applyProtection="1">
      <alignment horizontal="right"/>
      <protection locked="0"/>
    </xf>
    <xf numFmtId="0" fontId="27" fillId="0" borderId="0" xfId="0" applyFont="1" applyAlignment="1" applyProtection="1">
      <alignment horizontal="center" vertical="center"/>
      <protection locked="0"/>
    </xf>
    <xf numFmtId="0" fontId="31" fillId="6" borderId="40" xfId="0" applyFont="1" applyFill="1" applyBorder="1" applyAlignment="1" applyProtection="1">
      <alignment horizontal="center"/>
      <protection locked="0"/>
    </xf>
    <xf numFmtId="0" fontId="31" fillId="6" borderId="41" xfId="0" applyFont="1" applyFill="1" applyBorder="1" applyAlignment="1" applyProtection="1">
      <alignment horizontal="center"/>
      <protection locked="0"/>
    </xf>
    <xf numFmtId="0" fontId="2" fillId="0" borderId="0" xfId="0" applyFont="1" applyAlignment="1" applyProtection="1">
      <alignment horizontal="center"/>
      <protection locked="0"/>
    </xf>
    <xf numFmtId="0" fontId="29" fillId="11" borderId="33" xfId="0" applyFont="1" applyFill="1" applyBorder="1" applyAlignment="1" applyProtection="1">
      <alignment horizontal="center" vertical="center"/>
      <protection locked="0"/>
    </xf>
    <xf numFmtId="0" fontId="29" fillId="11" borderId="29" xfId="0" applyFont="1" applyFill="1" applyBorder="1" applyAlignment="1" applyProtection="1">
      <alignment horizontal="center" vertical="center"/>
      <protection locked="0"/>
    </xf>
    <xf numFmtId="0" fontId="29" fillId="11" borderId="30" xfId="0" applyFont="1" applyFill="1" applyBorder="1" applyAlignment="1" applyProtection="1">
      <alignment horizontal="center" vertical="center"/>
      <protection locked="0"/>
    </xf>
    <xf numFmtId="0" fontId="31" fillId="6" borderId="29" xfId="0" applyFont="1" applyFill="1" applyBorder="1" applyAlignment="1" applyProtection="1">
      <alignment horizontal="center" vertical="center"/>
      <protection locked="0"/>
    </xf>
    <xf numFmtId="0" fontId="31" fillId="6" borderId="30" xfId="0" applyFont="1" applyFill="1" applyBorder="1" applyAlignment="1" applyProtection="1">
      <alignment horizontal="center" vertical="center"/>
      <protection locked="0"/>
    </xf>
    <xf numFmtId="0" fontId="31" fillId="7" borderId="12" xfId="0" applyFont="1" applyFill="1" applyBorder="1" applyAlignment="1" applyProtection="1">
      <alignment horizontal="center" vertical="center" wrapText="1"/>
      <protection locked="0"/>
    </xf>
    <xf numFmtId="0" fontId="31" fillId="7" borderId="34" xfId="0" applyFont="1" applyFill="1" applyBorder="1" applyAlignment="1" applyProtection="1">
      <alignment horizontal="center" vertical="center" wrapText="1"/>
      <protection locked="0"/>
    </xf>
    <xf numFmtId="167" fontId="31" fillId="9" borderId="33" xfId="0" applyNumberFormat="1" applyFont="1" applyFill="1" applyBorder="1" applyAlignment="1" applyProtection="1">
      <alignment horizontal="center" vertical="center"/>
    </xf>
    <xf numFmtId="167" fontId="31" fillId="9" borderId="29" xfId="0" applyNumberFormat="1" applyFont="1" applyFill="1" applyBorder="1" applyAlignment="1" applyProtection="1">
      <alignment horizontal="center" vertical="center"/>
    </xf>
    <xf numFmtId="167" fontId="31" fillId="9" borderId="30" xfId="0" applyNumberFormat="1" applyFont="1" applyFill="1" applyBorder="1" applyAlignment="1" applyProtection="1">
      <alignment horizontal="center" vertical="center"/>
    </xf>
    <xf numFmtId="0" fontId="31" fillId="6" borderId="24" xfId="0" applyFont="1" applyFill="1" applyBorder="1" applyAlignment="1" applyProtection="1">
      <alignment horizontal="center" vertical="center"/>
      <protection locked="0"/>
    </xf>
    <xf numFmtId="0" fontId="31" fillId="6" borderId="25" xfId="0" applyFont="1" applyFill="1" applyBorder="1" applyAlignment="1" applyProtection="1">
      <alignment horizontal="center" vertical="center"/>
      <protection locked="0"/>
    </xf>
    <xf numFmtId="0" fontId="31" fillId="6" borderId="33" xfId="0" applyFont="1" applyFill="1" applyBorder="1" applyAlignment="1" applyProtection="1">
      <alignment horizontal="center" vertical="center"/>
      <protection locked="0"/>
    </xf>
    <xf numFmtId="0" fontId="31" fillId="7" borderId="0" xfId="0" applyFont="1" applyFill="1" applyAlignment="1" applyProtection="1">
      <alignment horizontal="center" vertical="center"/>
      <protection locked="0"/>
    </xf>
    <xf numFmtId="0" fontId="45" fillId="4" borderId="33" xfId="0" applyFont="1" applyFill="1" applyBorder="1" applyAlignment="1" applyProtection="1">
      <alignment horizontal="center" vertical="center" wrapText="1"/>
      <protection locked="0"/>
    </xf>
    <xf numFmtId="0" fontId="45" fillId="4" borderId="29" xfId="0" applyFont="1" applyFill="1" applyBorder="1" applyAlignment="1" applyProtection="1">
      <alignment horizontal="center" vertical="center" wrapText="1"/>
      <protection locked="0"/>
    </xf>
    <xf numFmtId="0" fontId="45" fillId="4" borderId="30" xfId="0" applyFont="1" applyFill="1" applyBorder="1" applyAlignment="1" applyProtection="1">
      <alignment horizontal="center" vertical="center" wrapText="1"/>
      <protection locked="0"/>
    </xf>
    <xf numFmtId="0" fontId="31" fillId="4" borderId="12" xfId="0" applyFont="1" applyFill="1" applyBorder="1" applyAlignment="1" applyProtection="1">
      <alignment horizontal="center" vertical="center" wrapText="1"/>
      <protection locked="0"/>
    </xf>
    <xf numFmtId="0" fontId="31" fillId="4" borderId="28" xfId="0" applyFont="1" applyFill="1" applyBorder="1" applyAlignment="1" applyProtection="1">
      <alignment horizontal="center" vertical="center" wrapText="1"/>
      <protection locked="0"/>
    </xf>
    <xf numFmtId="0" fontId="31" fillId="4" borderId="33" xfId="0" applyFont="1" applyFill="1" applyBorder="1" applyAlignment="1" applyProtection="1">
      <alignment horizontal="center"/>
      <protection locked="0"/>
    </xf>
    <xf numFmtId="0" fontId="31" fillId="4" borderId="29" xfId="0" applyFont="1" applyFill="1" applyBorder="1" applyAlignment="1" applyProtection="1">
      <alignment horizontal="center"/>
      <protection locked="0"/>
    </xf>
    <xf numFmtId="0" fontId="31" fillId="4" borderId="30" xfId="0" applyFont="1" applyFill="1" applyBorder="1" applyAlignment="1" applyProtection="1">
      <alignment horizontal="center"/>
      <protection locked="0"/>
    </xf>
    <xf numFmtId="0" fontId="34" fillId="0" borderId="13" xfId="0" applyFont="1" applyBorder="1" applyAlignment="1" applyProtection="1">
      <alignment horizontal="center" vertical="center" wrapText="1"/>
      <protection locked="0"/>
    </xf>
    <xf numFmtId="0" fontId="34" fillId="0" borderId="8" xfId="0" applyFont="1" applyBorder="1" applyAlignment="1" applyProtection="1">
      <alignment horizontal="center" vertical="center" wrapText="1"/>
      <protection locked="0"/>
    </xf>
    <xf numFmtId="0" fontId="34" fillId="0" borderId="14" xfId="0" applyFont="1" applyBorder="1" applyAlignment="1" applyProtection="1">
      <alignment horizontal="center" vertical="center" wrapText="1"/>
      <protection locked="0"/>
    </xf>
    <xf numFmtId="0" fontId="34" fillId="0" borderId="19"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34" fillId="0" borderId="23" xfId="0" applyFont="1" applyBorder="1" applyAlignment="1" applyProtection="1">
      <alignment horizontal="center" vertical="center" wrapText="1"/>
      <protection locked="0"/>
    </xf>
    <xf numFmtId="0" fontId="34" fillId="0" borderId="24" xfId="0" applyFont="1" applyBorder="1" applyAlignment="1" applyProtection="1">
      <alignment horizontal="center" vertical="center" wrapText="1"/>
      <protection locked="0"/>
    </xf>
    <xf numFmtId="0" fontId="34" fillId="0" borderId="25" xfId="0" applyFont="1" applyBorder="1" applyAlignment="1" applyProtection="1">
      <alignment horizontal="center" vertical="center" wrapText="1"/>
      <protection locked="0"/>
    </xf>
    <xf numFmtId="0" fontId="37" fillId="0" borderId="0" xfId="0" applyFont="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26" fillId="6" borderId="42" xfId="0" applyFont="1" applyFill="1" applyBorder="1" applyAlignment="1" applyProtection="1">
      <alignment horizontal="left" vertical="top"/>
      <protection locked="0"/>
    </xf>
    <xf numFmtId="0" fontId="26" fillId="6" borderId="43" xfId="0" applyFont="1" applyFill="1" applyBorder="1" applyAlignment="1" applyProtection="1">
      <alignment horizontal="left" vertical="top"/>
      <protection locked="0"/>
    </xf>
    <xf numFmtId="0" fontId="26" fillId="6" borderId="44" xfId="0" applyFont="1" applyFill="1" applyBorder="1" applyAlignment="1" applyProtection="1">
      <alignment horizontal="left" vertical="top"/>
      <protection locked="0"/>
    </xf>
    <xf numFmtId="0" fontId="26" fillId="6" borderId="6" xfId="0" applyFont="1" applyFill="1" applyBorder="1" applyAlignment="1" applyProtection="1">
      <alignment horizontal="left" vertical="top"/>
      <protection locked="0"/>
    </xf>
    <xf numFmtId="0" fontId="26" fillId="6" borderId="0" xfId="0" applyFont="1" applyFill="1" applyBorder="1" applyAlignment="1" applyProtection="1">
      <alignment horizontal="left" vertical="top"/>
      <protection locked="0"/>
    </xf>
    <xf numFmtId="0" fontId="26" fillId="6" borderId="45" xfId="0" applyFont="1" applyFill="1" applyBorder="1" applyAlignment="1" applyProtection="1">
      <alignment horizontal="left" vertical="top"/>
      <protection locked="0"/>
    </xf>
    <xf numFmtId="0" fontId="26" fillId="6" borderId="46" xfId="0" applyFont="1" applyFill="1" applyBorder="1" applyAlignment="1" applyProtection="1">
      <alignment horizontal="left" vertical="top"/>
      <protection locked="0"/>
    </xf>
    <xf numFmtId="0" fontId="26" fillId="6" borderId="47" xfId="0" applyFont="1" applyFill="1" applyBorder="1" applyAlignment="1" applyProtection="1">
      <alignment horizontal="left" vertical="top"/>
      <protection locked="0"/>
    </xf>
    <xf numFmtId="0" fontId="26" fillId="6" borderId="48" xfId="0" applyFont="1" applyFill="1" applyBorder="1" applyAlignment="1" applyProtection="1">
      <alignment horizontal="left" vertical="top"/>
      <protection locked="0"/>
    </xf>
    <xf numFmtId="0" fontId="52" fillId="11" borderId="40" xfId="0" applyFont="1" applyFill="1" applyBorder="1" applyAlignment="1" applyProtection="1">
      <alignment horizontal="center" vertical="center"/>
    </xf>
    <xf numFmtId="0" fontId="52" fillId="11" borderId="49" xfId="0" applyFont="1" applyFill="1" applyBorder="1" applyAlignment="1" applyProtection="1">
      <alignment horizontal="center" vertical="center"/>
    </xf>
    <xf numFmtId="0" fontId="62" fillId="14" borderId="40" xfId="0" applyFont="1" applyFill="1" applyBorder="1" applyAlignment="1" applyProtection="1">
      <alignment horizontal="center" vertical="center" wrapText="1"/>
    </xf>
    <xf numFmtId="0" fontId="62" fillId="14" borderId="49" xfId="0" applyFont="1" applyFill="1" applyBorder="1" applyAlignment="1" applyProtection="1">
      <alignment horizontal="center" vertical="center" wrapText="1"/>
    </xf>
    <xf numFmtId="0" fontId="63" fillId="14" borderId="63" xfId="0" applyFont="1" applyFill="1" applyBorder="1" applyAlignment="1" applyProtection="1">
      <alignment horizontal="center" vertical="center" wrapText="1"/>
    </xf>
    <xf numFmtId="0" fontId="63" fillId="14" borderId="62" xfId="0" applyFont="1" applyFill="1" applyBorder="1" applyAlignment="1" applyProtection="1">
      <alignment horizontal="center" vertical="center" wrapText="1"/>
    </xf>
    <xf numFmtId="0" fontId="63" fillId="14" borderId="61" xfId="0" applyFont="1" applyFill="1" applyBorder="1" applyAlignment="1" applyProtection="1">
      <alignment horizontal="center" vertical="center" wrapText="1"/>
    </xf>
    <xf numFmtId="0" fontId="54" fillId="0" borderId="40" xfId="0" applyFont="1" applyBorder="1" applyAlignment="1" applyProtection="1">
      <alignment horizontal="center" vertical="center"/>
    </xf>
    <xf numFmtId="0" fontId="54" fillId="0" borderId="41" xfId="0" applyFont="1" applyBorder="1" applyAlignment="1" applyProtection="1">
      <alignment horizontal="center" vertical="center"/>
    </xf>
    <xf numFmtId="0" fontId="54" fillId="0" borderId="49" xfId="0" applyFont="1" applyBorder="1" applyAlignment="1" applyProtection="1">
      <alignment horizontal="center" vertical="center"/>
    </xf>
    <xf numFmtId="0" fontId="65" fillId="15" borderId="63" xfId="0" applyFont="1" applyFill="1" applyBorder="1" applyAlignment="1" applyProtection="1">
      <alignment horizontal="center" vertical="center" wrapText="1"/>
    </xf>
    <xf numFmtId="0" fontId="65" fillId="15" borderId="62" xfId="0" applyFont="1" applyFill="1" applyBorder="1" applyAlignment="1" applyProtection="1">
      <alignment horizontal="center" vertical="center" wrapText="1"/>
    </xf>
    <xf numFmtId="0" fontId="65" fillId="15" borderId="61" xfId="0" applyFont="1" applyFill="1" applyBorder="1" applyAlignment="1" applyProtection="1">
      <alignment horizontal="center" vertical="center" wrapText="1"/>
    </xf>
    <xf numFmtId="0" fontId="52" fillId="11" borderId="40" xfId="0" applyFont="1" applyFill="1" applyBorder="1" applyAlignment="1" applyProtection="1">
      <alignment horizontal="center" vertical="center"/>
      <protection locked="0"/>
    </xf>
    <xf numFmtId="0" fontId="52" fillId="11" borderId="49" xfId="0" applyFont="1" applyFill="1" applyBorder="1" applyAlignment="1" applyProtection="1">
      <alignment horizontal="center" vertical="center"/>
      <protection locked="0"/>
    </xf>
    <xf numFmtId="0" fontId="54" fillId="0" borderId="40" xfId="0" applyFont="1" applyBorder="1" applyAlignment="1" applyProtection="1">
      <alignment horizontal="center" vertical="center"/>
      <protection locked="0"/>
    </xf>
    <xf numFmtId="0" fontId="54" fillId="0" borderId="41" xfId="0" applyFont="1" applyBorder="1" applyAlignment="1" applyProtection="1">
      <alignment horizontal="center" vertical="center"/>
      <protection locked="0"/>
    </xf>
    <xf numFmtId="0" fontId="54" fillId="0" borderId="49" xfId="0" applyFont="1" applyBorder="1" applyAlignment="1" applyProtection="1">
      <alignment horizontal="center" vertical="center"/>
      <protection locked="0"/>
    </xf>
    <xf numFmtId="0" fontId="59" fillId="15" borderId="40" xfId="0" applyFont="1" applyFill="1" applyBorder="1" applyAlignment="1">
      <alignment horizontal="center" vertical="center" wrapText="1"/>
    </xf>
    <xf numFmtId="0" fontId="59" fillId="15" borderId="49" xfId="0" applyFont="1" applyFill="1" applyBorder="1" applyAlignment="1">
      <alignment horizontal="center" vertical="center" wrapText="1"/>
    </xf>
    <xf numFmtId="0" fontId="54" fillId="11" borderId="40" xfId="0" applyFont="1" applyFill="1" applyBorder="1" applyAlignment="1" applyProtection="1">
      <alignment horizontal="center" vertical="center"/>
    </xf>
    <xf numFmtId="0" fontId="60" fillId="15" borderId="63" xfId="0" applyFont="1" applyFill="1" applyBorder="1" applyAlignment="1" applyProtection="1">
      <alignment horizontal="center" vertical="center" wrapText="1"/>
    </xf>
    <xf numFmtId="0" fontId="60" fillId="15" borderId="62" xfId="0" applyFont="1" applyFill="1" applyBorder="1" applyAlignment="1" applyProtection="1">
      <alignment horizontal="center" vertical="center" wrapText="1"/>
    </xf>
    <xf numFmtId="0" fontId="60" fillId="15" borderId="46" xfId="0" applyFont="1" applyFill="1" applyBorder="1" applyAlignment="1" applyProtection="1">
      <alignment horizontal="center" vertical="center" wrapText="1"/>
    </xf>
    <xf numFmtId="0" fontId="69" fillId="15" borderId="63" xfId="0" applyFont="1" applyFill="1" applyBorder="1" applyAlignment="1" applyProtection="1">
      <alignment horizontal="center" vertical="center" wrapText="1"/>
    </xf>
    <xf numFmtId="0" fontId="69" fillId="15" borderId="62" xfId="0" applyFont="1" applyFill="1" applyBorder="1" applyAlignment="1" applyProtection="1">
      <alignment horizontal="center" vertical="center" wrapText="1"/>
    </xf>
    <xf numFmtId="0" fontId="69" fillId="15" borderId="61" xfId="0" applyFont="1" applyFill="1" applyBorder="1" applyAlignment="1" applyProtection="1">
      <alignment horizontal="center" vertical="center" wrapText="1"/>
    </xf>
    <xf numFmtId="0" fontId="60" fillId="15" borderId="61" xfId="0" applyFont="1" applyFill="1" applyBorder="1" applyAlignment="1" applyProtection="1">
      <alignment horizontal="center" vertical="center" wrapText="1"/>
    </xf>
    <xf numFmtId="0" fontId="59" fillId="15" borderId="42" xfId="0" applyFont="1" applyFill="1" applyBorder="1" applyAlignment="1" applyProtection="1">
      <alignment horizontal="justify" vertical="center" wrapText="1"/>
    </xf>
    <xf numFmtId="0" fontId="59" fillId="15" borderId="49" xfId="0" applyFont="1" applyFill="1" applyBorder="1" applyAlignment="1" applyProtection="1">
      <alignment horizontal="justify" vertical="center" wrapText="1"/>
    </xf>
    <xf numFmtId="0" fontId="66" fillId="0" borderId="63" xfId="0" applyFont="1" applyBorder="1" applyAlignment="1" applyProtection="1">
      <alignment horizontal="justify" vertical="center" wrapText="1"/>
    </xf>
    <xf numFmtId="0" fontId="66" fillId="0" borderId="61" xfId="0" applyFont="1" applyBorder="1" applyAlignment="1" applyProtection="1">
      <alignment horizontal="justify" vertical="center" wrapText="1"/>
    </xf>
    <xf numFmtId="0" fontId="66" fillId="0" borderId="63" xfId="0" applyFont="1" applyBorder="1" applyAlignment="1" applyProtection="1">
      <alignment horizontal="center" vertical="center" wrapText="1"/>
    </xf>
    <xf numFmtId="0" fontId="66" fillId="0" borderId="62" xfId="0" applyFont="1" applyBorder="1" applyAlignment="1" applyProtection="1">
      <alignment horizontal="center" vertical="center" wrapText="1"/>
    </xf>
    <xf numFmtId="0" fontId="66" fillId="0" borderId="61" xfId="0" applyFont="1" applyBorder="1" applyAlignment="1" applyProtection="1">
      <alignment horizontal="center" vertical="center" wrapText="1"/>
    </xf>
    <xf numFmtId="0" fontId="68" fillId="0" borderId="43" xfId="0" applyFont="1" applyBorder="1" applyAlignment="1">
      <alignment horizontal="center" vertical="center"/>
    </xf>
    <xf numFmtId="0" fontId="18" fillId="0" borderId="43" xfId="0" applyFont="1" applyBorder="1"/>
    <xf numFmtId="0" fontId="68" fillId="0" borderId="47" xfId="0" applyFont="1" applyBorder="1" applyAlignment="1">
      <alignment horizontal="center" vertical="center"/>
    </xf>
    <xf numFmtId="0" fontId="18" fillId="0" borderId="47" xfId="0" applyFont="1" applyBorder="1"/>
    <xf numFmtId="0" fontId="66" fillId="6" borderId="63" xfId="0" applyFont="1" applyFill="1" applyBorder="1" applyAlignment="1">
      <alignment horizontal="center" vertical="center" wrapText="1"/>
    </xf>
    <xf numFmtId="0" fontId="66" fillId="6" borderId="61" xfId="0" applyFont="1" applyFill="1" applyBorder="1" applyAlignment="1">
      <alignment horizontal="center" vertical="center" wrapText="1"/>
    </xf>
    <xf numFmtId="0" fontId="66" fillId="6" borderId="50" xfId="0" applyFont="1" applyFill="1" applyBorder="1" applyAlignment="1">
      <alignment horizontal="center" vertical="center" wrapText="1"/>
    </xf>
    <xf numFmtId="0" fontId="66" fillId="6" borderId="62" xfId="0" applyFont="1" applyFill="1" applyBorder="1" applyAlignment="1">
      <alignment horizontal="center" vertical="center" wrapText="1"/>
    </xf>
    <xf numFmtId="0" fontId="32" fillId="0" borderId="45" xfId="0" applyFont="1" applyFill="1" applyBorder="1" applyAlignment="1">
      <alignment vertical="center" wrapText="1"/>
    </xf>
    <xf numFmtId="0" fontId="32" fillId="6" borderId="48" xfId="0" applyFont="1" applyFill="1" applyBorder="1" applyAlignment="1">
      <alignment horizontal="center" vertical="center" wrapText="1"/>
    </xf>
  </cellXfs>
  <cellStyles count="32">
    <cellStyle name="Moeda" xfId="30" builtinId="4"/>
    <cellStyle name="Moeda 2" xfId="1" xr:uid="{00000000-0005-0000-0000-000000000000}"/>
    <cellStyle name="Moeda 2 2" xfId="2" xr:uid="{00000000-0005-0000-0000-000001000000}"/>
    <cellStyle name="Moeda 3" xfId="3" xr:uid="{00000000-0005-0000-0000-000002000000}"/>
    <cellStyle name="Moeda 4" xfId="4" xr:uid="{00000000-0005-0000-0000-000003000000}"/>
    <cellStyle name="Moeda 5" xfId="5" xr:uid="{00000000-0005-0000-0000-000004000000}"/>
    <cellStyle name="Normal" xfId="0" builtinId="0"/>
    <cellStyle name="Normal 10" xfId="6" xr:uid="{00000000-0005-0000-0000-000006000000}"/>
    <cellStyle name="Normal 14 2" xfId="7" xr:uid="{00000000-0005-0000-0000-000007000000}"/>
    <cellStyle name="Normal 19 2" xfId="8" xr:uid="{00000000-0005-0000-0000-000008000000}"/>
    <cellStyle name="Normal 2" xfId="9" xr:uid="{00000000-0005-0000-0000-000009000000}"/>
    <cellStyle name="Normal 2 8 2" xfId="10" xr:uid="{00000000-0005-0000-0000-00000A000000}"/>
    <cellStyle name="Normal 3" xfId="11" xr:uid="{00000000-0005-0000-0000-00000B000000}"/>
    <cellStyle name="Normal 3 2" xfId="12" xr:uid="{00000000-0005-0000-0000-00000C000000}"/>
    <cellStyle name="Normal 4" xfId="13" xr:uid="{00000000-0005-0000-0000-00000D000000}"/>
    <cellStyle name="Normal 5" xfId="14" xr:uid="{00000000-0005-0000-0000-00000E000000}"/>
    <cellStyle name="Normal 5 2" xfId="15" xr:uid="{00000000-0005-0000-0000-00000F000000}"/>
    <cellStyle name="Normal 6" xfId="16" xr:uid="{00000000-0005-0000-0000-000010000000}"/>
    <cellStyle name="Normal 7" xfId="17" xr:uid="{00000000-0005-0000-0000-000011000000}"/>
    <cellStyle name="Normal 8" xfId="18" xr:uid="{00000000-0005-0000-0000-000012000000}"/>
    <cellStyle name="Normal 8 2" xfId="19" xr:uid="{00000000-0005-0000-0000-000013000000}"/>
    <cellStyle name="Porcentagem" xfId="31" builtinId="5"/>
    <cellStyle name="Porcentagem 2" xfId="20" xr:uid="{00000000-0005-0000-0000-000014000000}"/>
    <cellStyle name="Porcentagem 3" xfId="21" xr:uid="{00000000-0005-0000-0000-000015000000}"/>
    <cellStyle name="Separador de milhares 2" xfId="22" xr:uid="{00000000-0005-0000-0000-000016000000}"/>
    <cellStyle name="Separador de milhares 2 2" xfId="23" xr:uid="{00000000-0005-0000-0000-000017000000}"/>
    <cellStyle name="Separador de milhares 2 2 4" xfId="24" xr:uid="{00000000-0005-0000-0000-000018000000}"/>
    <cellStyle name="Separador de milhares 3" xfId="25" xr:uid="{00000000-0005-0000-0000-000019000000}"/>
    <cellStyle name="Separador de milhares 4" xfId="26" xr:uid="{00000000-0005-0000-0000-00001A000000}"/>
    <cellStyle name="Separador de milhares 5" xfId="27" xr:uid="{00000000-0005-0000-0000-00001B000000}"/>
    <cellStyle name="Separador de milhares 6" xfId="28" xr:uid="{00000000-0005-0000-0000-00001C000000}"/>
    <cellStyle name="TableStyleLight1" xfId="29"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66CCFF"/>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1228725</xdr:colOff>
      <xdr:row>1</xdr:row>
      <xdr:rowOff>11430</xdr:rowOff>
    </xdr:from>
    <xdr:to>
      <xdr:col>3</xdr:col>
      <xdr:colOff>26689</xdr:colOff>
      <xdr:row>4</xdr:row>
      <xdr:rowOff>112407</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1228725" y="209550"/>
          <a:ext cx="7162800" cy="666750"/>
        </a:xfrm>
        <a:prstGeom prst="rect">
          <a:avLst/>
        </a:prstGeom>
        <a:noFill/>
        <a:ln w="9525">
          <a:noFill/>
          <a:miter lim="800000"/>
          <a:headEnd/>
          <a:tailEnd/>
        </a:ln>
      </xdr:spPr>
      <xdr:txBody>
        <a:bodyPr vertOverflow="clip" wrap="square" lIns="36576" tIns="22860" rIns="36576" bIns="0" anchor="t" upright="1"/>
        <a:lstStyle/>
        <a:p>
          <a:pPr algn="ctr" rtl="0">
            <a:defRPr sz="1000"/>
          </a:pPr>
          <a:endParaRPr lang="pt-BR" sz="1100" b="1" i="0" u="none" strike="noStrike" baseline="0">
            <a:solidFill>
              <a:srgbClr val="000000"/>
            </a:solidFill>
            <a:latin typeface="Arial"/>
            <a:cs typeface="Arial"/>
          </a:endParaRPr>
        </a:p>
        <a:p>
          <a:pPr algn="ctr" rtl="0">
            <a:defRPr sz="1000"/>
          </a:pPr>
          <a:endParaRPr lang="pt-BR" sz="1100" b="1" i="0" u="none" strike="noStrike" baseline="0">
            <a:solidFill>
              <a:srgbClr val="000000"/>
            </a:solidFill>
            <a:latin typeface="Arial"/>
            <a:cs typeface="Arial"/>
          </a:endParaRPr>
        </a:p>
      </xdr:txBody>
    </xdr:sp>
    <xdr:clientData/>
  </xdr:twoCellAnchor>
  <xdr:twoCellAnchor>
    <xdr:from>
      <xdr:col>0</xdr:col>
      <xdr:colOff>662940</xdr:colOff>
      <xdr:row>5</xdr:row>
      <xdr:rowOff>133350</xdr:rowOff>
    </xdr:from>
    <xdr:to>
      <xdr:col>4</xdr:col>
      <xdr:colOff>5</xdr:colOff>
      <xdr:row>8</xdr:row>
      <xdr:rowOff>76200</xdr:rowOff>
    </xdr:to>
    <xdr:sp macro="" textlink="">
      <xdr:nvSpPr>
        <xdr:cNvPr id="3" name="WordArt 6">
          <a:extLst>
            <a:ext uri="{FF2B5EF4-FFF2-40B4-BE49-F238E27FC236}">
              <a16:creationId xmlns:a16="http://schemas.microsoft.com/office/drawing/2014/main" id="{00000000-0008-0000-0000-000003000000}"/>
            </a:ext>
          </a:extLst>
        </xdr:cNvPr>
        <xdr:cNvSpPr>
          <a:spLocks noChangeArrowheads="1" noChangeShapeType="1" noTextEdit="1"/>
        </xdr:cNvSpPr>
      </xdr:nvSpPr>
      <xdr:spPr bwMode="auto">
        <a:xfrm>
          <a:off x="666750" y="1057275"/>
          <a:ext cx="7724775" cy="285750"/>
        </a:xfrm>
        <a:prstGeom prst="rect">
          <a:avLst/>
        </a:prstGeom>
      </xdr:spPr>
      <xdr:txBody>
        <a:bodyPr wrap="none" fromWordArt="1">
          <a:prstTxWarp prst="textPlain">
            <a:avLst>
              <a:gd name="adj" fmla="val 50000"/>
            </a:avLst>
          </a:prstTxWarp>
        </a:bodyPr>
        <a:lstStyle/>
        <a:p>
          <a:pPr algn="ctr" rtl="0"/>
          <a:r>
            <a:rPr lang="pt-BR" sz="2400" kern="10" spc="480">
              <a:ln w="9525">
                <a:noFill/>
                <a:round/>
                <a:headEnd/>
                <a:tailEnd/>
              </a:ln>
              <a:solidFill>
                <a:srgbClr val="333333"/>
              </a:solidFill>
              <a:effectLst>
                <a:outerShdw dist="45791" dir="3378596" algn="ctr" rotWithShape="0">
                  <a:srgbClr val="4D4D4D">
                    <a:alpha val="80000"/>
                  </a:srgbClr>
                </a:outerShdw>
              </a:effectLst>
              <a:latin typeface="+mn-lt"/>
            </a:rPr>
            <a:t>ORÇAMENTO ANUAL DE ATIVIDADES </a:t>
          </a:r>
        </a:p>
      </xdr:txBody>
    </xdr:sp>
    <xdr:clientData/>
  </xdr:twoCellAnchor>
  <xdr:twoCellAnchor>
    <xdr:from>
      <xdr:col>1</xdr:col>
      <xdr:colOff>289643</xdr:colOff>
      <xdr:row>10</xdr:row>
      <xdr:rowOff>101048</xdr:rowOff>
    </xdr:from>
    <xdr:to>
      <xdr:col>2</xdr:col>
      <xdr:colOff>476610</xdr:colOff>
      <xdr:row>15</xdr:row>
      <xdr:rowOff>2820</xdr:rowOff>
    </xdr:to>
    <xdr:sp macro="" textlink="">
      <xdr:nvSpPr>
        <xdr:cNvPr id="4" name="WordArt 7">
          <a:extLst>
            <a:ext uri="{FF2B5EF4-FFF2-40B4-BE49-F238E27FC236}">
              <a16:creationId xmlns:a16="http://schemas.microsoft.com/office/drawing/2014/main" id="{00000000-0008-0000-0000-000004000000}"/>
            </a:ext>
          </a:extLst>
        </xdr:cNvPr>
        <xdr:cNvSpPr>
          <a:spLocks noChangeArrowheads="1" noChangeShapeType="1" noTextEdit="1"/>
        </xdr:cNvSpPr>
      </xdr:nvSpPr>
      <xdr:spPr bwMode="auto">
        <a:xfrm>
          <a:off x="2733675" y="1856961"/>
          <a:ext cx="4686300" cy="724313"/>
        </a:xfrm>
        <a:prstGeom prst="rect">
          <a:avLst/>
        </a:prstGeom>
      </xdr:spPr>
      <xdr:txBody>
        <a:bodyPr wrap="none" fromWordArt="1">
          <a:prstTxWarp prst="textPlain">
            <a:avLst>
              <a:gd name="adj" fmla="val 50000"/>
            </a:avLst>
          </a:prstTxWarp>
        </a:bodyPr>
        <a:lstStyle/>
        <a:p>
          <a:pPr algn="ctr" rtl="0"/>
          <a:r>
            <a:rPr lang="pt-BR" sz="1800" kern="10" spc="360">
              <a:ln w="9525">
                <a:noFill/>
                <a:round/>
                <a:headEnd/>
                <a:tailEnd/>
              </a:ln>
              <a:gradFill rotWithShape="0">
                <a:gsLst>
                  <a:gs pos="0">
                    <a:srgbClr val="AAAAAA"/>
                  </a:gs>
                  <a:gs pos="100000">
                    <a:srgbClr val="FFFFFF"/>
                  </a:gs>
                </a:gsLst>
                <a:lin ang="5400000" scaled="1"/>
              </a:gradFill>
              <a:effectLst>
                <a:outerShdw dist="45791" dir="3378596" algn="ctr" rotWithShape="0">
                  <a:srgbClr val="4D4D4D">
                    <a:alpha val="80000"/>
                  </a:srgbClr>
                </a:outerShdw>
              </a:effectLst>
              <a:latin typeface="Arial Black"/>
            </a:rPr>
            <a:t>Instruções de Preenchimento</a:t>
          </a:r>
        </a:p>
      </xdr:txBody>
    </xdr:sp>
    <xdr:clientData/>
  </xdr:twoCellAnchor>
  <xdr:twoCellAnchor>
    <xdr:from>
      <xdr:col>0</xdr:col>
      <xdr:colOff>85061</xdr:colOff>
      <xdr:row>75</xdr:row>
      <xdr:rowOff>171307</xdr:rowOff>
    </xdr:from>
    <xdr:to>
      <xdr:col>2</xdr:col>
      <xdr:colOff>1264331</xdr:colOff>
      <xdr:row>77</xdr:row>
      <xdr:rowOff>177644</xdr:rowOff>
    </xdr:to>
    <xdr:sp macro="" textlink="">
      <xdr:nvSpPr>
        <xdr:cNvPr id="5" name="WordArt 8" descr="As planilhas estão protegidas, o hospital deve inserir dados apenas nas células tingidas de VERDE.&#10;">
          <a:extLst>
            <a:ext uri="{FF2B5EF4-FFF2-40B4-BE49-F238E27FC236}">
              <a16:creationId xmlns:a16="http://schemas.microsoft.com/office/drawing/2014/main" id="{00000000-0008-0000-0000-000005000000}"/>
            </a:ext>
          </a:extLst>
        </xdr:cNvPr>
        <xdr:cNvSpPr>
          <a:spLocks noChangeArrowheads="1" noChangeShapeType="1" noTextEdit="1"/>
        </xdr:cNvSpPr>
      </xdr:nvSpPr>
      <xdr:spPr bwMode="auto">
        <a:xfrm rot="10800000" flipH="1" flipV="1">
          <a:off x="86966" y="14923627"/>
          <a:ext cx="8121098" cy="503561"/>
        </a:xfrm>
        <a:prstGeom prst="rect">
          <a:avLst/>
        </a:prstGeom>
        <a:ln>
          <a:solidFill>
            <a:schemeClr val="accent1"/>
          </a:solidFill>
        </a:ln>
      </xdr:spPr>
      <xdr:txBody>
        <a:bodyPr wrap="none" fromWordArt="1">
          <a:prstTxWarp prst="textSlantUp">
            <a:avLst>
              <a:gd name="adj" fmla="val 23074"/>
            </a:avLst>
          </a:prstTxWarp>
        </a:bodyPr>
        <a:lstStyle/>
        <a:p>
          <a:pPr algn="ctr" rtl="0">
            <a:defRPr sz="1000"/>
          </a:pPr>
          <a:r>
            <a:rPr lang="pt-BR" sz="1200" b="0" i="0" u="none" strike="noStrike" baseline="0">
              <a:solidFill>
                <a:srgbClr val="66CCFF"/>
              </a:solidFill>
              <a:latin typeface="Arial Black"/>
            </a:rPr>
            <a:t>  As</a:t>
          </a:r>
          <a:r>
            <a:rPr lang="pt-BR" sz="1200" b="0" i="0" u="none" strike="noStrike" baseline="0">
              <a:solidFill>
                <a:srgbClr val="008000"/>
              </a:solidFill>
              <a:latin typeface="Arial Black"/>
            </a:rPr>
            <a:t> </a:t>
          </a:r>
          <a:r>
            <a:rPr lang="pt-BR" sz="1200" b="0" i="0" u="none" strike="noStrike" baseline="0">
              <a:solidFill>
                <a:srgbClr val="66CCFF"/>
              </a:solidFill>
              <a:latin typeface="Arial Black"/>
            </a:rPr>
            <a:t>planilhas estão protegidas, os dados devem ser inseridos apenas nas células tingidas de AZUL</a:t>
          </a:r>
        </a:p>
      </xdr:txBody>
    </xdr:sp>
    <xdr:clientData/>
  </xdr:twoCellAnchor>
  <xdr:twoCellAnchor>
    <xdr:from>
      <xdr:col>1</xdr:col>
      <xdr:colOff>1078230</xdr:colOff>
      <xdr:row>15</xdr:row>
      <xdr:rowOff>109496</xdr:rowOff>
    </xdr:from>
    <xdr:to>
      <xdr:col>1</xdr:col>
      <xdr:colOff>3476654</xdr:colOff>
      <xdr:row>18</xdr:row>
      <xdr:rowOff>109970</xdr:rowOff>
    </xdr:to>
    <xdr:sp macro="" textlink="">
      <xdr:nvSpPr>
        <xdr:cNvPr id="6" name="WordArt 10">
          <a:extLst>
            <a:ext uri="{FF2B5EF4-FFF2-40B4-BE49-F238E27FC236}">
              <a16:creationId xmlns:a16="http://schemas.microsoft.com/office/drawing/2014/main" id="{00000000-0008-0000-0000-000006000000}"/>
            </a:ext>
          </a:extLst>
        </xdr:cNvPr>
        <xdr:cNvSpPr>
          <a:spLocks noChangeArrowheads="1" noChangeShapeType="1" noTextEdit="1"/>
        </xdr:cNvSpPr>
      </xdr:nvSpPr>
      <xdr:spPr bwMode="auto">
        <a:xfrm>
          <a:off x="3527977" y="2695575"/>
          <a:ext cx="2396573" cy="495300"/>
        </a:xfrm>
        <a:prstGeom prst="rect">
          <a:avLst/>
        </a:prstGeom>
        <a:solidFill>
          <a:schemeClr val="bg1"/>
        </a:solidFill>
      </xdr:spPr>
      <xdr:txBody>
        <a:bodyPr wrap="none" fromWordArt="1">
          <a:prstTxWarp prst="textSlantUp">
            <a:avLst>
              <a:gd name="adj" fmla="val 0"/>
            </a:avLst>
          </a:prstTxWarp>
        </a:bodyPr>
        <a:lstStyle/>
        <a:p>
          <a:pPr algn="ctr" rtl="0"/>
          <a:r>
            <a:rPr lang="pt-BR" sz="3600" b="1" kern="10" spc="0">
              <a:ln w="9525">
                <a:solidFill>
                  <a:srgbClr val="CC99FF"/>
                </a:solidFill>
                <a:round/>
                <a:headEnd/>
                <a:tailEnd/>
              </a:ln>
              <a:solidFill>
                <a:schemeClr val="tx2">
                  <a:lumMod val="40000"/>
                  <a:lumOff val="60000"/>
                </a:schemeClr>
              </a:solidFill>
              <a:effectLst>
                <a:outerShdw dist="53882" dir="2700000" algn="ctr" rotWithShape="0">
                  <a:srgbClr val="9999FF">
                    <a:alpha val="80000"/>
                  </a:srgbClr>
                </a:outerShdw>
              </a:effectLst>
              <a:latin typeface="+mn-lt"/>
              <a:ea typeface="Verdana"/>
              <a:cs typeface="Verdana"/>
            </a:rPr>
            <a:t>Hospital</a:t>
          </a:r>
        </a:p>
      </xdr:txBody>
    </xdr:sp>
    <xdr:clientData/>
  </xdr:twoCellAnchor>
  <xdr:twoCellAnchor>
    <xdr:from>
      <xdr:col>0</xdr:col>
      <xdr:colOff>285750</xdr:colOff>
      <xdr:row>0</xdr:row>
      <xdr:rowOff>180975</xdr:rowOff>
    </xdr:from>
    <xdr:to>
      <xdr:col>0</xdr:col>
      <xdr:colOff>1181100</xdr:colOff>
      <xdr:row>4</xdr:row>
      <xdr:rowOff>142875</xdr:rowOff>
    </xdr:to>
    <xdr:pic>
      <xdr:nvPicPr>
        <xdr:cNvPr id="40382" name="Picture 9" descr="image001">
          <a:extLst>
            <a:ext uri="{FF2B5EF4-FFF2-40B4-BE49-F238E27FC236}">
              <a16:creationId xmlns:a16="http://schemas.microsoft.com/office/drawing/2014/main" id="{00000000-0008-0000-0000-0000BE9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0" y="180975"/>
          <a:ext cx="895350" cy="7239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2</xdr:row>
      <xdr:rowOff>0</xdr:rowOff>
    </xdr:to>
    <xdr:grpSp>
      <xdr:nvGrpSpPr>
        <xdr:cNvPr id="2" name="Grupo 3">
          <a:extLst>
            <a:ext uri="{FF2B5EF4-FFF2-40B4-BE49-F238E27FC236}">
              <a16:creationId xmlns:a16="http://schemas.microsoft.com/office/drawing/2014/main" id="{BF2FE7CA-977B-46A9-BC87-6FBC4D9633C0}"/>
            </a:ext>
          </a:extLst>
        </xdr:cNvPr>
        <xdr:cNvGrpSpPr>
          <a:grpSpLocks/>
        </xdr:cNvGrpSpPr>
      </xdr:nvGrpSpPr>
      <xdr:grpSpPr bwMode="auto">
        <a:xfrm>
          <a:off x="0" y="0"/>
          <a:ext cx="4505325" cy="876300"/>
          <a:chOff x="190500" y="104775"/>
          <a:chExt cx="4286250" cy="619125"/>
        </a:xfrm>
      </xdr:grpSpPr>
      <xdr:sp macro="" textlink="">
        <xdr:nvSpPr>
          <xdr:cNvPr id="3" name="Text Box 3">
            <a:extLst>
              <a:ext uri="{FF2B5EF4-FFF2-40B4-BE49-F238E27FC236}">
                <a16:creationId xmlns:a16="http://schemas.microsoft.com/office/drawing/2014/main" id="{45C407D9-572B-4F4C-AA53-3D67E9E0A601}"/>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4" name="Picture 9" descr="image001">
            <a:extLst>
              <a:ext uri="{FF2B5EF4-FFF2-40B4-BE49-F238E27FC236}">
                <a16:creationId xmlns:a16="http://schemas.microsoft.com/office/drawing/2014/main" id="{63828E1D-49FB-469A-9831-FC61D6203B0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2</xdr:row>
      <xdr:rowOff>0</xdr:rowOff>
    </xdr:to>
    <xdr:grpSp>
      <xdr:nvGrpSpPr>
        <xdr:cNvPr id="2" name="Grupo 3">
          <a:extLst>
            <a:ext uri="{FF2B5EF4-FFF2-40B4-BE49-F238E27FC236}">
              <a16:creationId xmlns:a16="http://schemas.microsoft.com/office/drawing/2014/main" id="{776CD84C-1463-459C-B4DD-657635C77790}"/>
            </a:ext>
          </a:extLst>
        </xdr:cNvPr>
        <xdr:cNvGrpSpPr>
          <a:grpSpLocks/>
        </xdr:cNvGrpSpPr>
      </xdr:nvGrpSpPr>
      <xdr:grpSpPr bwMode="auto">
        <a:xfrm>
          <a:off x="0" y="0"/>
          <a:ext cx="4505325" cy="876300"/>
          <a:chOff x="190500" y="104775"/>
          <a:chExt cx="4286250" cy="619125"/>
        </a:xfrm>
      </xdr:grpSpPr>
      <xdr:sp macro="" textlink="">
        <xdr:nvSpPr>
          <xdr:cNvPr id="3" name="Text Box 3">
            <a:extLst>
              <a:ext uri="{FF2B5EF4-FFF2-40B4-BE49-F238E27FC236}">
                <a16:creationId xmlns:a16="http://schemas.microsoft.com/office/drawing/2014/main" id="{24336C52-48DF-4178-A2EA-0ACCEFD367CF}"/>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4" name="Picture 9" descr="image001">
            <a:extLst>
              <a:ext uri="{FF2B5EF4-FFF2-40B4-BE49-F238E27FC236}">
                <a16:creationId xmlns:a16="http://schemas.microsoft.com/office/drawing/2014/main" id="{4B6B67ED-EEF0-4700-B91A-9D720A6D09D1}"/>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2</xdr:row>
      <xdr:rowOff>0</xdr:rowOff>
    </xdr:to>
    <xdr:grpSp>
      <xdr:nvGrpSpPr>
        <xdr:cNvPr id="2" name="Grupo 3">
          <a:extLst>
            <a:ext uri="{FF2B5EF4-FFF2-40B4-BE49-F238E27FC236}">
              <a16:creationId xmlns:a16="http://schemas.microsoft.com/office/drawing/2014/main" id="{9A0C2E79-0063-4774-A84C-F28A57751C57}"/>
            </a:ext>
          </a:extLst>
        </xdr:cNvPr>
        <xdr:cNvGrpSpPr>
          <a:grpSpLocks/>
        </xdr:cNvGrpSpPr>
      </xdr:nvGrpSpPr>
      <xdr:grpSpPr bwMode="auto">
        <a:xfrm>
          <a:off x="0" y="0"/>
          <a:ext cx="4505325" cy="873125"/>
          <a:chOff x="190500" y="104775"/>
          <a:chExt cx="4286250" cy="619125"/>
        </a:xfrm>
      </xdr:grpSpPr>
      <xdr:sp macro="" textlink="">
        <xdr:nvSpPr>
          <xdr:cNvPr id="3" name="Text Box 3">
            <a:extLst>
              <a:ext uri="{FF2B5EF4-FFF2-40B4-BE49-F238E27FC236}">
                <a16:creationId xmlns:a16="http://schemas.microsoft.com/office/drawing/2014/main" id="{A9B29563-1661-48AA-999B-5FAB8CA1BF99}"/>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4" name="Picture 9" descr="image001">
            <a:extLst>
              <a:ext uri="{FF2B5EF4-FFF2-40B4-BE49-F238E27FC236}">
                <a16:creationId xmlns:a16="http://schemas.microsoft.com/office/drawing/2014/main" id="{036C1648-E4CB-4E0C-AC08-C9286C6558A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161925</xdr:rowOff>
    </xdr:from>
    <xdr:to>
      <xdr:col>5</xdr:col>
      <xdr:colOff>38100</xdr:colOff>
      <xdr:row>6</xdr:row>
      <xdr:rowOff>28575</xdr:rowOff>
    </xdr:to>
    <xdr:grpSp>
      <xdr:nvGrpSpPr>
        <xdr:cNvPr id="5945" name="Grupo 3">
          <a:extLst>
            <a:ext uri="{FF2B5EF4-FFF2-40B4-BE49-F238E27FC236}">
              <a16:creationId xmlns:a16="http://schemas.microsoft.com/office/drawing/2014/main" id="{00000000-0008-0000-0100-000039170000}"/>
            </a:ext>
          </a:extLst>
        </xdr:cNvPr>
        <xdr:cNvGrpSpPr>
          <a:grpSpLocks/>
        </xdr:cNvGrpSpPr>
      </xdr:nvGrpSpPr>
      <xdr:grpSpPr bwMode="auto">
        <a:xfrm>
          <a:off x="228600" y="161925"/>
          <a:ext cx="4505325" cy="771525"/>
          <a:chOff x="190500" y="104775"/>
          <a:chExt cx="4286250" cy="619125"/>
        </a:xfrm>
      </xdr:grpSpPr>
      <xdr:sp macro="" textlink="">
        <xdr:nvSpPr>
          <xdr:cNvPr id="6" name="Text Box 3">
            <a:extLst>
              <a:ext uri="{FF2B5EF4-FFF2-40B4-BE49-F238E27FC236}">
                <a16:creationId xmlns:a16="http://schemas.microsoft.com/office/drawing/2014/main" id="{00000000-0008-0000-0100-000006000000}"/>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5947" name="Picture 9" descr="image001">
            <a:extLst>
              <a:ext uri="{FF2B5EF4-FFF2-40B4-BE49-F238E27FC236}">
                <a16:creationId xmlns:a16="http://schemas.microsoft.com/office/drawing/2014/main" id="{00000000-0008-0000-0100-00003B17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333375</xdr:colOff>
      <xdr:row>0</xdr:row>
      <xdr:rowOff>114300</xdr:rowOff>
    </xdr:from>
    <xdr:to>
      <xdr:col>3</xdr:col>
      <xdr:colOff>504825</xdr:colOff>
      <xdr:row>4</xdr:row>
      <xdr:rowOff>152400</xdr:rowOff>
    </xdr:to>
    <xdr:grpSp>
      <xdr:nvGrpSpPr>
        <xdr:cNvPr id="6902" name="Grupo 3">
          <a:extLst>
            <a:ext uri="{FF2B5EF4-FFF2-40B4-BE49-F238E27FC236}">
              <a16:creationId xmlns:a16="http://schemas.microsoft.com/office/drawing/2014/main" id="{00000000-0008-0000-0200-0000F61A0000}"/>
            </a:ext>
          </a:extLst>
        </xdr:cNvPr>
        <xdr:cNvGrpSpPr>
          <a:grpSpLocks/>
        </xdr:cNvGrpSpPr>
      </xdr:nvGrpSpPr>
      <xdr:grpSpPr bwMode="auto">
        <a:xfrm>
          <a:off x="333375" y="114300"/>
          <a:ext cx="4286250" cy="771525"/>
          <a:chOff x="190500" y="104775"/>
          <a:chExt cx="4286250" cy="619125"/>
        </a:xfrm>
      </xdr:grpSpPr>
      <xdr:sp macro="" textlink="">
        <xdr:nvSpPr>
          <xdr:cNvPr id="6" name="Text Box 3">
            <a:extLst>
              <a:ext uri="{FF2B5EF4-FFF2-40B4-BE49-F238E27FC236}">
                <a16:creationId xmlns:a16="http://schemas.microsoft.com/office/drawing/2014/main" id="{00000000-0008-0000-0200-000006000000}"/>
              </a:ext>
            </a:extLst>
          </xdr:cNvPr>
          <xdr:cNvSpPr txBox="1">
            <a:spLocks noChangeArrowheads="1"/>
          </xdr:cNvSpPr>
        </xdr:nvSpPr>
        <xdr:spPr bwMode="auto">
          <a:xfrm>
            <a:off x="962025" y="188854"/>
            <a:ext cx="3514725"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6904" name="Picture 9" descr="image001">
            <a:extLst>
              <a:ext uri="{FF2B5EF4-FFF2-40B4-BE49-F238E27FC236}">
                <a16:creationId xmlns:a16="http://schemas.microsoft.com/office/drawing/2014/main" id="{00000000-0008-0000-0200-0000F81A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133351</xdr:colOff>
      <xdr:row>0</xdr:row>
      <xdr:rowOff>49530</xdr:rowOff>
    </xdr:from>
    <xdr:to>
      <xdr:col>2</xdr:col>
      <xdr:colOff>2438401</xdr:colOff>
      <xdr:row>6</xdr:row>
      <xdr:rowOff>102847</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1524001" y="49530"/>
          <a:ext cx="3619500" cy="1120117"/>
        </a:xfrm>
        <a:prstGeom prst="rect">
          <a:avLst/>
        </a:prstGeom>
        <a:noFill/>
        <a:ln w="9525">
          <a:noFill/>
          <a:miter lim="800000"/>
          <a:headEnd/>
          <a:tailEnd/>
        </a:ln>
      </xdr:spPr>
      <xdr:txBody>
        <a:bodyPr vertOverflow="clip" wrap="square" lIns="27432" tIns="27432" rIns="27432" bIns="0" anchor="ctr" upright="1"/>
        <a:lstStyle/>
        <a:p>
          <a:pPr algn="ctr" rtl="0">
            <a:defRPr sz="1000"/>
          </a:pPr>
          <a:r>
            <a:rPr lang="pt-BR" sz="1100" b="1" i="0" u="none" strike="noStrike" baseline="0">
              <a:solidFill>
                <a:srgbClr val="000000"/>
              </a:solidFill>
              <a:latin typeface="Arial"/>
              <a:cs typeface="Arial"/>
            </a:rPr>
            <a:t>GOVERNO DO ESTADO DO ESPÍRITO SANTO</a:t>
          </a:r>
        </a:p>
        <a:p>
          <a:pPr algn="ctr" rtl="0">
            <a:defRPr sz="1000"/>
          </a:pPr>
          <a:r>
            <a:rPr lang="pt-BR" sz="1100" b="1" i="0" u="none" strike="noStrike" baseline="0">
              <a:solidFill>
                <a:srgbClr val="000000"/>
              </a:solidFill>
              <a:latin typeface="Arial"/>
              <a:cs typeface="Arial"/>
            </a:rPr>
            <a:t>SECRETARIA DE ESTADO DA SAÚDE</a:t>
          </a:r>
        </a:p>
        <a:p>
          <a:pPr algn="ctr" rtl="0">
            <a:defRPr sz="1000"/>
          </a:pPr>
          <a:endParaRPr lang="pt-BR" sz="1100" b="1" i="0" u="none" strike="noStrike" baseline="0">
            <a:solidFill>
              <a:srgbClr val="000000"/>
            </a:solidFill>
            <a:latin typeface="Arial"/>
            <a:cs typeface="Arial"/>
          </a:endParaRPr>
        </a:p>
      </xdr:txBody>
    </xdr:sp>
    <xdr:clientData/>
  </xdr:twoCellAnchor>
  <xdr:twoCellAnchor>
    <xdr:from>
      <xdr:col>0</xdr:col>
      <xdr:colOff>314325</xdr:colOff>
      <xdr:row>0</xdr:row>
      <xdr:rowOff>95250</xdr:rowOff>
    </xdr:from>
    <xdr:to>
      <xdr:col>0</xdr:col>
      <xdr:colOff>1162050</xdr:colOff>
      <xdr:row>5</xdr:row>
      <xdr:rowOff>142875</xdr:rowOff>
    </xdr:to>
    <xdr:pic>
      <xdr:nvPicPr>
        <xdr:cNvPr id="32234" name="Picture 9" descr="image001">
          <a:extLst>
            <a:ext uri="{FF2B5EF4-FFF2-40B4-BE49-F238E27FC236}">
              <a16:creationId xmlns:a16="http://schemas.microsoft.com/office/drawing/2014/main" id="{00000000-0008-0000-0300-0000EA7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4325" y="95250"/>
          <a:ext cx="847725" cy="9429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1038225</xdr:colOff>
      <xdr:row>0</xdr:row>
      <xdr:rowOff>76200</xdr:rowOff>
    </xdr:from>
    <xdr:to>
      <xdr:col>3</xdr:col>
      <xdr:colOff>333375</xdr:colOff>
      <xdr:row>5</xdr:row>
      <xdr:rowOff>123825</xdr:rowOff>
    </xdr:to>
    <xdr:sp macro="" textlink="">
      <xdr:nvSpPr>
        <xdr:cNvPr id="39366" name="Text Box 3">
          <a:extLst>
            <a:ext uri="{FF2B5EF4-FFF2-40B4-BE49-F238E27FC236}">
              <a16:creationId xmlns:a16="http://schemas.microsoft.com/office/drawing/2014/main" id="{00000000-0008-0000-0400-0000C6990000}"/>
            </a:ext>
          </a:extLst>
        </xdr:cNvPr>
        <xdr:cNvSpPr txBox="1">
          <a:spLocks noChangeArrowheads="1"/>
        </xdr:cNvSpPr>
      </xdr:nvSpPr>
      <xdr:spPr bwMode="auto">
        <a:xfrm>
          <a:off x="1038225" y="76200"/>
          <a:ext cx="4619625" cy="1000125"/>
        </a:xfrm>
        <a:prstGeom prst="rect">
          <a:avLst/>
        </a:prstGeom>
        <a:noFill/>
        <a:ln w="9525">
          <a:noFill/>
          <a:miter lim="800000"/>
          <a:headEnd/>
          <a:tailEnd/>
        </a:ln>
      </xdr:spPr>
    </xdr:sp>
    <xdr:clientData/>
  </xdr:twoCellAnchor>
  <xdr:twoCellAnchor>
    <xdr:from>
      <xdr:col>5</xdr:col>
      <xdr:colOff>152400</xdr:colOff>
      <xdr:row>32</xdr:row>
      <xdr:rowOff>9525</xdr:rowOff>
    </xdr:from>
    <xdr:to>
      <xdr:col>13</xdr:col>
      <xdr:colOff>561975</xdr:colOff>
      <xdr:row>38</xdr:row>
      <xdr:rowOff>152400</xdr:rowOff>
    </xdr:to>
    <xdr:sp macro="" textlink="">
      <xdr:nvSpPr>
        <xdr:cNvPr id="39355" name="WordArt 5">
          <a:extLst>
            <a:ext uri="{FF2B5EF4-FFF2-40B4-BE49-F238E27FC236}">
              <a16:creationId xmlns:a16="http://schemas.microsoft.com/office/drawing/2014/main" id="{00000000-0008-0000-0400-0000BB990000}"/>
            </a:ext>
          </a:extLst>
        </xdr:cNvPr>
        <xdr:cNvSpPr>
          <a:spLocks noChangeArrowheads="1" noChangeShapeType="1" noTextEdit="1"/>
        </xdr:cNvSpPr>
      </xdr:nvSpPr>
      <xdr:spPr bwMode="auto">
        <a:xfrm>
          <a:off x="6419850" y="5353050"/>
          <a:ext cx="5286375" cy="1114425"/>
        </a:xfrm>
        <a:prstGeom prst="rect">
          <a:avLst/>
        </a:prstGeom>
      </xdr:spPr>
      <xdr:txBody>
        <a:bodyPr wrap="none" fromWordArt="1">
          <a:prstTxWarp prst="textPlain">
            <a:avLst>
              <a:gd name="adj" fmla="val 49819"/>
            </a:avLst>
          </a:prstTxWarp>
        </a:bodyPr>
        <a:lstStyle/>
        <a:p>
          <a:pPr algn="ctr" rtl="0">
            <a:buNone/>
          </a:pPr>
          <a:endParaRPr lang="pt-BR" sz="300" b="1" u="sng" strike="sngStrike" kern="10" cap="small" spc="0">
            <a:ln>
              <a:noFill/>
            </a:ln>
            <a:solidFill>
              <a:srgbClr val="FF0000"/>
            </a:solidFill>
            <a:latin typeface="Arial" panose="020B0604020202020204" pitchFamily="34" charset="0"/>
            <a:cs typeface="Arial" panose="020B0604020202020204" pitchFamily="34" charset="0"/>
          </a:endParaRPr>
        </a:p>
      </xdr:txBody>
    </xdr:sp>
    <xdr:clientData/>
  </xdr:twoCellAnchor>
  <xdr:twoCellAnchor>
    <xdr:from>
      <xdr:col>2</xdr:col>
      <xdr:colOff>0</xdr:colOff>
      <xdr:row>1</xdr:row>
      <xdr:rowOff>152400</xdr:rowOff>
    </xdr:from>
    <xdr:to>
      <xdr:col>4</xdr:col>
      <xdr:colOff>0</xdr:colOff>
      <xdr:row>5</xdr:row>
      <xdr:rowOff>28575</xdr:rowOff>
    </xdr:to>
    <xdr:sp macro="" textlink="">
      <xdr:nvSpPr>
        <xdr:cNvPr id="39368" name="Text Box 3">
          <a:extLst>
            <a:ext uri="{FF2B5EF4-FFF2-40B4-BE49-F238E27FC236}">
              <a16:creationId xmlns:a16="http://schemas.microsoft.com/office/drawing/2014/main" id="{00000000-0008-0000-0400-0000C8990000}"/>
            </a:ext>
          </a:extLst>
        </xdr:cNvPr>
        <xdr:cNvSpPr txBox="1">
          <a:spLocks noChangeArrowheads="1"/>
        </xdr:cNvSpPr>
      </xdr:nvSpPr>
      <xdr:spPr bwMode="auto">
        <a:xfrm>
          <a:off x="2257425" y="342900"/>
          <a:ext cx="3400425" cy="638175"/>
        </a:xfrm>
        <a:prstGeom prst="rect">
          <a:avLst/>
        </a:prstGeom>
        <a:noFill/>
        <a:ln w="9525">
          <a:noFill/>
          <a:miter lim="800000"/>
          <a:headEnd/>
          <a:tailEnd/>
        </a:ln>
      </xdr:spPr>
    </xdr:sp>
    <xdr:clientData/>
  </xdr:twoCellAnchor>
  <xdr:twoCellAnchor>
    <xdr:from>
      <xdr:col>0</xdr:col>
      <xdr:colOff>219075</xdr:colOff>
      <xdr:row>1</xdr:row>
      <xdr:rowOff>76200</xdr:rowOff>
    </xdr:from>
    <xdr:to>
      <xdr:col>2</xdr:col>
      <xdr:colOff>2247900</xdr:colOff>
      <xdr:row>4</xdr:row>
      <xdr:rowOff>123825</xdr:rowOff>
    </xdr:to>
    <xdr:grpSp>
      <xdr:nvGrpSpPr>
        <xdr:cNvPr id="39369" name="Grupo 8">
          <a:extLst>
            <a:ext uri="{FF2B5EF4-FFF2-40B4-BE49-F238E27FC236}">
              <a16:creationId xmlns:a16="http://schemas.microsoft.com/office/drawing/2014/main" id="{00000000-0008-0000-0400-0000C9990000}"/>
            </a:ext>
          </a:extLst>
        </xdr:cNvPr>
        <xdr:cNvGrpSpPr>
          <a:grpSpLocks/>
        </xdr:cNvGrpSpPr>
      </xdr:nvGrpSpPr>
      <xdr:grpSpPr bwMode="auto">
        <a:xfrm>
          <a:off x="219075" y="266700"/>
          <a:ext cx="4286250" cy="619125"/>
          <a:chOff x="190500" y="104775"/>
          <a:chExt cx="4286250" cy="619125"/>
        </a:xfrm>
      </xdr:grpSpPr>
      <xdr:sp macro="" textlink="">
        <xdr:nvSpPr>
          <xdr:cNvPr id="10" name="Text Box 3">
            <a:extLst>
              <a:ext uri="{FF2B5EF4-FFF2-40B4-BE49-F238E27FC236}">
                <a16:creationId xmlns:a16="http://schemas.microsoft.com/office/drawing/2014/main" id="{00000000-0008-0000-0400-00000A000000}"/>
              </a:ext>
            </a:extLst>
          </xdr:cNvPr>
          <xdr:cNvSpPr txBox="1">
            <a:spLocks noChangeArrowheads="1"/>
          </xdr:cNvSpPr>
        </xdr:nvSpPr>
        <xdr:spPr bwMode="auto">
          <a:xfrm>
            <a:off x="962025" y="190500"/>
            <a:ext cx="3514725" cy="46672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39371" name="Picture 9" descr="image001">
            <a:extLst>
              <a:ext uri="{FF2B5EF4-FFF2-40B4-BE49-F238E27FC236}">
                <a16:creationId xmlns:a16="http://schemas.microsoft.com/office/drawing/2014/main" id="{00000000-0008-0000-0400-0000CB99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1</xdr:row>
      <xdr:rowOff>47625</xdr:rowOff>
    </xdr:from>
    <xdr:to>
      <xdr:col>2</xdr:col>
      <xdr:colOff>257175</xdr:colOff>
      <xdr:row>4</xdr:row>
      <xdr:rowOff>123825</xdr:rowOff>
    </xdr:to>
    <xdr:grpSp>
      <xdr:nvGrpSpPr>
        <xdr:cNvPr id="33516" name="Grupo 3">
          <a:extLst>
            <a:ext uri="{FF2B5EF4-FFF2-40B4-BE49-F238E27FC236}">
              <a16:creationId xmlns:a16="http://schemas.microsoft.com/office/drawing/2014/main" id="{00000000-0008-0000-0500-0000EC820000}"/>
            </a:ext>
          </a:extLst>
        </xdr:cNvPr>
        <xdr:cNvGrpSpPr>
          <a:grpSpLocks/>
        </xdr:cNvGrpSpPr>
      </xdr:nvGrpSpPr>
      <xdr:grpSpPr bwMode="auto">
        <a:xfrm>
          <a:off x="180975" y="209550"/>
          <a:ext cx="4314825" cy="561975"/>
          <a:chOff x="190500" y="104775"/>
          <a:chExt cx="4286250" cy="619125"/>
        </a:xfrm>
      </xdr:grpSpPr>
      <xdr:sp macro="" textlink="">
        <xdr:nvSpPr>
          <xdr:cNvPr id="5" name="Text Box 3">
            <a:extLst>
              <a:ext uri="{FF2B5EF4-FFF2-40B4-BE49-F238E27FC236}">
                <a16:creationId xmlns:a16="http://schemas.microsoft.com/office/drawing/2014/main" id="{00000000-0008-0000-0500-000005000000}"/>
              </a:ext>
            </a:extLst>
          </xdr:cNvPr>
          <xdr:cNvSpPr txBox="1">
            <a:spLocks noChangeArrowheads="1"/>
          </xdr:cNvSpPr>
        </xdr:nvSpPr>
        <xdr:spPr bwMode="auto">
          <a:xfrm>
            <a:off x="966377" y="190500"/>
            <a:ext cx="3510373" cy="46672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33518" name="Picture 9" descr="image001">
            <a:extLst>
              <a:ext uri="{FF2B5EF4-FFF2-40B4-BE49-F238E27FC236}">
                <a16:creationId xmlns:a16="http://schemas.microsoft.com/office/drawing/2014/main" id="{00000000-0008-0000-0500-0000EE82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180975</xdr:colOff>
      <xdr:row>11</xdr:row>
      <xdr:rowOff>83820</xdr:rowOff>
    </xdr:from>
    <xdr:to>
      <xdr:col>14</xdr:col>
      <xdr:colOff>169555</xdr:colOff>
      <xdr:row>21</xdr:row>
      <xdr:rowOff>122066</xdr:rowOff>
    </xdr:to>
    <xdr:sp macro="" textlink="">
      <xdr:nvSpPr>
        <xdr:cNvPr id="4" name="CaixaDeTexto 3">
          <a:extLst>
            <a:ext uri="{FF2B5EF4-FFF2-40B4-BE49-F238E27FC236}">
              <a16:creationId xmlns:a16="http://schemas.microsoft.com/office/drawing/2014/main" id="{00000000-0008-0000-0600-000004000000}"/>
            </a:ext>
          </a:extLst>
        </xdr:cNvPr>
        <xdr:cNvSpPr txBox="1"/>
      </xdr:nvSpPr>
      <xdr:spPr>
        <a:xfrm>
          <a:off x="13293725" y="1949450"/>
          <a:ext cx="3050117" cy="1644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pt-BR" sz="1100"/>
            <a:t>--&gt; Na planilha de pontuação existe o seguinte quesito: Apresenta a proposta de RH por categoria e carga horária com referências salariais pretendidas segregadas em remuneração, encargos e benefícios, considerando 100% da mão de obra contratada pela OS, baseado em preço de mercado local em conformidade com o perfil do hospital.</a:t>
          </a:r>
        </a:p>
      </xdr:txBody>
    </xdr:sp>
    <xdr:clientData/>
  </xdr:twoCellAnchor>
  <xdr:twoCellAnchor>
    <xdr:from>
      <xdr:col>0</xdr:col>
      <xdr:colOff>276225</xdr:colOff>
      <xdr:row>1</xdr:row>
      <xdr:rowOff>0</xdr:rowOff>
    </xdr:from>
    <xdr:to>
      <xdr:col>2</xdr:col>
      <xdr:colOff>600075</xdr:colOff>
      <xdr:row>5</xdr:row>
      <xdr:rowOff>76200</xdr:rowOff>
    </xdr:to>
    <xdr:grpSp>
      <xdr:nvGrpSpPr>
        <xdr:cNvPr id="37842" name="Grupo 4">
          <a:extLst>
            <a:ext uri="{FF2B5EF4-FFF2-40B4-BE49-F238E27FC236}">
              <a16:creationId xmlns:a16="http://schemas.microsoft.com/office/drawing/2014/main" id="{00000000-0008-0000-0600-0000D2930000}"/>
            </a:ext>
          </a:extLst>
        </xdr:cNvPr>
        <xdr:cNvGrpSpPr>
          <a:grpSpLocks/>
        </xdr:cNvGrpSpPr>
      </xdr:nvGrpSpPr>
      <xdr:grpSpPr bwMode="auto">
        <a:xfrm>
          <a:off x="276225" y="190500"/>
          <a:ext cx="3964517" cy="774700"/>
          <a:chOff x="190500" y="104775"/>
          <a:chExt cx="4286250" cy="619125"/>
        </a:xfrm>
      </xdr:grpSpPr>
      <xdr:sp macro="" textlink="">
        <xdr:nvSpPr>
          <xdr:cNvPr id="6" name="Text Box 3">
            <a:extLst>
              <a:ext uri="{FF2B5EF4-FFF2-40B4-BE49-F238E27FC236}">
                <a16:creationId xmlns:a16="http://schemas.microsoft.com/office/drawing/2014/main" id="{00000000-0008-0000-0600-000006000000}"/>
              </a:ext>
            </a:extLst>
          </xdr:cNvPr>
          <xdr:cNvSpPr txBox="1">
            <a:spLocks noChangeArrowheads="1"/>
          </xdr:cNvSpPr>
        </xdr:nvSpPr>
        <xdr:spPr bwMode="auto">
          <a:xfrm>
            <a:off x="963261" y="187828"/>
            <a:ext cx="3513489" cy="468119"/>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37844" name="Picture 9" descr="image001">
            <a:extLst>
              <a:ext uri="{FF2B5EF4-FFF2-40B4-BE49-F238E27FC236}">
                <a16:creationId xmlns:a16="http://schemas.microsoft.com/office/drawing/2014/main" id="{00000000-0008-0000-0600-0000D493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140970</xdr:colOff>
      <xdr:row>0</xdr:row>
      <xdr:rowOff>49530</xdr:rowOff>
    </xdr:from>
    <xdr:to>
      <xdr:col>4</xdr:col>
      <xdr:colOff>1171608</xdr:colOff>
      <xdr:row>4</xdr:row>
      <xdr:rowOff>102801</xdr:rowOff>
    </xdr:to>
    <xdr:sp macro="" textlink="">
      <xdr:nvSpPr>
        <xdr:cNvPr id="9219" name="Text Box 3">
          <a:extLst>
            <a:ext uri="{FF2B5EF4-FFF2-40B4-BE49-F238E27FC236}">
              <a16:creationId xmlns:a16="http://schemas.microsoft.com/office/drawing/2014/main" id="{00000000-0008-0000-0700-000003240000}"/>
            </a:ext>
          </a:extLst>
        </xdr:cNvPr>
        <xdr:cNvSpPr txBox="1">
          <a:spLocks noChangeArrowheads="1"/>
        </xdr:cNvSpPr>
      </xdr:nvSpPr>
      <xdr:spPr bwMode="auto">
        <a:xfrm>
          <a:off x="1409700" y="57150"/>
          <a:ext cx="3857625" cy="781050"/>
        </a:xfrm>
        <a:prstGeom prst="rect">
          <a:avLst/>
        </a:prstGeom>
        <a:noFill/>
        <a:ln w="9525">
          <a:noFill/>
          <a:miter lim="800000"/>
          <a:headEnd/>
          <a:tailEnd/>
        </a:ln>
      </xdr:spPr>
      <xdr:txBody>
        <a:bodyPr vertOverflow="clip" wrap="square" lIns="27432" tIns="27432" rIns="27432" bIns="0" anchor="ctr" upright="1"/>
        <a:lstStyle/>
        <a:p>
          <a:pPr algn="ctr" rtl="0">
            <a:defRPr sz="1000"/>
          </a:pPr>
          <a:r>
            <a:rPr lang="pt-BR" sz="1100" b="1" i="0" u="none" strike="noStrike" baseline="0">
              <a:solidFill>
                <a:srgbClr val="000000"/>
              </a:solidFill>
              <a:latin typeface="Arial"/>
              <a:cs typeface="Arial"/>
            </a:rPr>
            <a:t>GOVERNO DO ESTADO DO ESPÍRITO SANTO</a:t>
          </a:r>
        </a:p>
        <a:p>
          <a:pPr algn="ctr" rtl="0">
            <a:defRPr sz="1000"/>
          </a:pPr>
          <a:r>
            <a:rPr lang="pt-BR" sz="1100" b="1" i="0" u="none" strike="noStrike" baseline="0">
              <a:solidFill>
                <a:srgbClr val="000000"/>
              </a:solidFill>
              <a:latin typeface="Arial"/>
              <a:cs typeface="Arial"/>
            </a:rPr>
            <a:t>SECRETARIA DE ESTADO DA SAÚDE</a:t>
          </a:r>
        </a:p>
        <a:p>
          <a:pPr algn="ctr" rtl="0">
            <a:defRPr sz="1000"/>
          </a:pPr>
          <a:endParaRPr lang="pt-BR" sz="1100" b="1" i="0" u="none" strike="noStrike" baseline="0">
            <a:solidFill>
              <a:srgbClr val="000000"/>
            </a:solidFill>
            <a:latin typeface="Arial"/>
            <a:cs typeface="Arial"/>
          </a:endParaRPr>
        </a:p>
      </xdr:txBody>
    </xdr:sp>
    <xdr:clientData/>
  </xdr:twoCellAnchor>
  <xdr:twoCellAnchor>
    <xdr:from>
      <xdr:col>0</xdr:col>
      <xdr:colOff>266700</xdr:colOff>
      <xdr:row>0</xdr:row>
      <xdr:rowOff>133350</xdr:rowOff>
    </xdr:from>
    <xdr:to>
      <xdr:col>0</xdr:col>
      <xdr:colOff>1114425</xdr:colOff>
      <xdr:row>4</xdr:row>
      <xdr:rowOff>19050</xdr:rowOff>
    </xdr:to>
    <xdr:pic>
      <xdr:nvPicPr>
        <xdr:cNvPr id="38378" name="Picture 9" descr="image001">
          <a:extLst>
            <a:ext uri="{FF2B5EF4-FFF2-40B4-BE49-F238E27FC236}">
              <a16:creationId xmlns:a16="http://schemas.microsoft.com/office/drawing/2014/main" id="{00000000-0008-0000-0700-0000EA9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6700" y="133350"/>
          <a:ext cx="847725" cy="61912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409575</xdr:colOff>
      <xdr:row>1</xdr:row>
      <xdr:rowOff>333375</xdr:rowOff>
    </xdr:to>
    <xdr:grpSp>
      <xdr:nvGrpSpPr>
        <xdr:cNvPr id="3" name="Grupo 3">
          <a:extLst>
            <a:ext uri="{FF2B5EF4-FFF2-40B4-BE49-F238E27FC236}">
              <a16:creationId xmlns:a16="http://schemas.microsoft.com/office/drawing/2014/main" id="{910D0A5A-B2DB-4C7B-B25B-845383433728}"/>
            </a:ext>
          </a:extLst>
        </xdr:cNvPr>
        <xdr:cNvGrpSpPr>
          <a:grpSpLocks/>
        </xdr:cNvGrpSpPr>
      </xdr:nvGrpSpPr>
      <xdr:grpSpPr bwMode="auto">
        <a:xfrm>
          <a:off x="0" y="0"/>
          <a:ext cx="4505325" cy="768804"/>
          <a:chOff x="190500" y="104775"/>
          <a:chExt cx="4286250" cy="619125"/>
        </a:xfrm>
      </xdr:grpSpPr>
      <xdr:sp macro="" textlink="">
        <xdr:nvSpPr>
          <xdr:cNvPr id="4" name="Text Box 3">
            <a:extLst>
              <a:ext uri="{FF2B5EF4-FFF2-40B4-BE49-F238E27FC236}">
                <a16:creationId xmlns:a16="http://schemas.microsoft.com/office/drawing/2014/main" id="{56C37AA7-4CCA-4747-B756-8331FE8FB483}"/>
              </a:ext>
            </a:extLst>
          </xdr:cNvPr>
          <xdr:cNvSpPr txBox="1">
            <a:spLocks noChangeArrowheads="1"/>
          </xdr:cNvSpPr>
        </xdr:nvSpPr>
        <xdr:spPr bwMode="auto">
          <a:xfrm>
            <a:off x="960756" y="188854"/>
            <a:ext cx="3515994" cy="466255"/>
          </a:xfrm>
          <a:prstGeom prst="rect">
            <a:avLst/>
          </a:prstGeom>
          <a:noFill/>
          <a:ln w="9525">
            <a:noFill/>
            <a:miter lim="800000"/>
            <a:headEnd/>
            <a:tailEnd/>
          </a:ln>
        </xdr:spPr>
        <xdr:txBody>
          <a:bodyPr vertOverflow="clip" wrap="square" lIns="36576" tIns="22860" rIns="36576" bIns="0" anchor="t" upright="1"/>
          <a:lstStyle/>
          <a:p>
            <a:pPr algn="ctr" rtl="0">
              <a:defRPr sz="1000"/>
            </a:pPr>
            <a:r>
              <a:rPr lang="pt-BR" sz="1100" b="1" i="0" u="none" strike="noStrike">
                <a:latin typeface="Arial" pitchFamily="34" charset="0"/>
                <a:ea typeface="+mn-ea"/>
                <a:cs typeface="Arial" pitchFamily="34" charset="0"/>
              </a:rPr>
              <a:t>GOVERNO DO ESTADO DO ESPÍRITO SANTO </a:t>
            </a:r>
          </a:p>
          <a:p>
            <a:pPr algn="ctr" rtl="0">
              <a:defRPr sz="1000"/>
            </a:pPr>
            <a:r>
              <a:rPr lang="pt-BR" sz="1100" b="1" i="0" u="none" strike="noStrike">
                <a:latin typeface="Arial" pitchFamily="34" charset="0"/>
                <a:ea typeface="+mn-ea"/>
                <a:cs typeface="Arial" pitchFamily="34" charset="0"/>
              </a:rPr>
              <a:t>SECRETARIA DE ESTADO DA SAÚDE </a:t>
            </a:r>
            <a:endParaRPr lang="pt-BR" sz="1100" b="1" i="0" u="none" strike="noStrike" baseline="0">
              <a:solidFill>
                <a:srgbClr val="000000"/>
              </a:solidFill>
              <a:latin typeface="Arial" pitchFamily="34" charset="0"/>
              <a:cs typeface="Arial" pitchFamily="34" charset="0"/>
            </a:endParaRPr>
          </a:p>
        </xdr:txBody>
      </xdr:sp>
      <xdr:pic>
        <xdr:nvPicPr>
          <xdr:cNvPr id="5" name="Picture 9" descr="image001">
            <a:extLst>
              <a:ext uri="{FF2B5EF4-FFF2-40B4-BE49-F238E27FC236}">
                <a16:creationId xmlns:a16="http://schemas.microsoft.com/office/drawing/2014/main" id="{E891BBE4-89E4-4B10-8A43-453C10045624}"/>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0" y="104775"/>
            <a:ext cx="847725" cy="619125"/>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OVOS%20HOSPITAIS\SILVIO%20AVIDOS\Documents%20and%20Settings\chebdon\My%20Documents\Reforecast%20Sept04\Carborough%20Downs\CDJV%20Forecast%20Sept05%20Workings%20Model.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Relat&#243;rio%20de%20Coleta%20versao%20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ab8\compart\GECON\GAORE\Custeio\Custos\Resul&amp;Evol\evol%20flx%20qte%202002.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10.0.100.18\Dados\Demanda%20CVRD%20para%20Or&#231;amento%20DITI%202006%20V2.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lat&#243;rio%20de%20Coleta-Diana-Contabilidade-MAR&#199;O%2020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0.0.100.18\Dados\Documents%20and%20Settings\samantar\Desktop\Gerenci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0.0.100.18\Dados\ORCUST\FECHAMENTO\Fecham2003\UnidR$\Produ&#231;&#227;o_MBR.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10.0.100.18\Dados\Documents%20and%20Settings\01180737\Desktop\Or&#231;amento%202013\Modelo%20de%20gr&#225;fic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NOVOS%20HOSPITAIS\SILVIO%20AVIDOS\CDJV\File%208.0%20COSTS\File%208.2%20FORECASTS\IMC%20Scope%20Model\cost%20model%20v11-%20Production%20align%20with%20CHPP.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NOVOS%20HOSPITAIS\SILVIO%20AVIDOS\Documents%20and%20Settings\user\My%20Documents\Scope%201%20Evaluation\Scope%20Evaluation%20190105\Copy%20of%20Carborough_Stage1Sched_Layout2b_v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NOVOS%20HOSPITAIS\SILVIO%20AVIDOS\Documents%20and%20Settings\chebdon.AMCI\Local%20Settings\Temporary%20Internet%20Files\OLK3\scope%20cost%20model%20v21-%20Shipping%20delayed%20until%20July%20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0.100.18\Dados\CUSTOS\Gest&#227;oPortoCompPE\GESEN\PdcGesen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0.0.100.18\Dados\DOC_EXCE\ESTATIST\E_AC_99\DEFN\FRQDFN9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0.0.100.18\Dados\DADOS\Or&#231;amento%202012\Rev01\02_GEMAN\01_GAEEN\Template%20de%20or&#231;amento_2012_GAEE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0.0.100.18\Dados\Guilherme%20Azevedo\Series%20historica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0.0.100.18\Dados\Custos\Solicita&#231;&#245;es\Rog&#233;rio\ANALISE%20DO%20OR&#199;AMENTO%20JAYME\ARQUIVOS\EXCEL\DMCO%202013%20ATUALIZADO%2016-09-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Wage Calc Standard"/>
      <sheetName val="Power&amp;Diesel"/>
      <sheetName val="Loan 1"/>
      <sheetName val="Labour"/>
      <sheetName val="Stockpile levels"/>
      <sheetName val="Costs"/>
      <sheetName val="P&amp;L  Cashflow"/>
    </sheetNames>
    <sheetDataSet>
      <sheetData sheetId="0" refreshError="1"/>
      <sheetData sheetId="1" refreshError="1"/>
      <sheetData sheetId="2" refreshError="1"/>
      <sheetData sheetId="3" refreshError="1"/>
      <sheetData sheetId="4" refreshError="1"/>
      <sheetData sheetId="5" refreshError="1">
        <row r="12">
          <cell r="B12" t="str">
            <v>EM1</v>
          </cell>
          <cell r="E12">
            <v>14.75</v>
          </cell>
          <cell r="F12">
            <v>3.5</v>
          </cell>
          <cell r="G12">
            <v>0</v>
          </cell>
          <cell r="H12">
            <v>0.05</v>
          </cell>
          <cell r="I12">
            <v>699150.00000000012</v>
          </cell>
          <cell r="J12">
            <v>0.41035932203389824</v>
          </cell>
        </row>
        <row r="13">
          <cell r="B13" t="str">
            <v>MG1-A</v>
          </cell>
          <cell r="E13">
            <v>3.9</v>
          </cell>
          <cell r="F13">
            <v>3.5</v>
          </cell>
          <cell r="G13">
            <v>0</v>
          </cell>
          <cell r="H13">
            <v>0.05</v>
          </cell>
          <cell r="I13">
            <v>184860</v>
          </cell>
          <cell r="J13">
            <v>0.32294871794871793</v>
          </cell>
        </row>
        <row r="14">
          <cell r="B14" t="str">
            <v>MG1-B</v>
          </cell>
          <cell r="E14">
            <v>3.9</v>
          </cell>
          <cell r="F14">
            <v>3.5</v>
          </cell>
          <cell r="G14">
            <v>0</v>
          </cell>
          <cell r="H14">
            <v>0.05</v>
          </cell>
          <cell r="I14">
            <v>184860</v>
          </cell>
          <cell r="J14">
            <v>0.32294871794871793</v>
          </cell>
        </row>
        <row r="15">
          <cell r="B15" t="str">
            <v>MG1-C</v>
          </cell>
          <cell r="E15">
            <v>3.9</v>
          </cell>
          <cell r="F15">
            <v>3.5</v>
          </cell>
          <cell r="G15">
            <v>0</v>
          </cell>
          <cell r="H15">
            <v>0.05</v>
          </cell>
          <cell r="I15">
            <v>184860</v>
          </cell>
          <cell r="J15">
            <v>0.32294871794871793</v>
          </cell>
        </row>
        <row r="16">
          <cell r="B16" t="str">
            <v>MG1-D</v>
          </cell>
          <cell r="E16">
            <v>3.9</v>
          </cell>
          <cell r="F16">
            <v>3.5</v>
          </cell>
          <cell r="G16">
            <v>0</v>
          </cell>
          <cell r="H16">
            <v>0.05</v>
          </cell>
          <cell r="I16">
            <v>184860</v>
          </cell>
          <cell r="J16">
            <v>0.32294871794871793</v>
          </cell>
        </row>
        <row r="17">
          <cell r="B17" t="str">
            <v>MG1-E</v>
          </cell>
          <cell r="E17">
            <v>3.9</v>
          </cell>
          <cell r="F17">
            <v>3.5</v>
          </cell>
          <cell r="G17">
            <v>0</v>
          </cell>
          <cell r="H17">
            <v>0.05</v>
          </cell>
          <cell r="I17">
            <v>184860</v>
          </cell>
          <cell r="J17">
            <v>0.32294871794871793</v>
          </cell>
        </row>
        <row r="18">
          <cell r="B18" t="str">
            <v>MG1-F</v>
          </cell>
          <cell r="E18">
            <v>3.9</v>
          </cell>
          <cell r="F18">
            <v>3.2</v>
          </cell>
          <cell r="G18">
            <v>0</v>
          </cell>
          <cell r="H18">
            <v>0.05</v>
          </cell>
          <cell r="I18">
            <v>169416</v>
          </cell>
          <cell r="J18">
            <v>0.32294871794871793</v>
          </cell>
        </row>
        <row r="19">
          <cell r="B19" t="str">
            <v>MG1-G</v>
          </cell>
          <cell r="E19">
            <v>5.3949999999999996</v>
          </cell>
          <cell r="F19">
            <v>3</v>
          </cell>
          <cell r="G19">
            <v>0</v>
          </cell>
          <cell r="H19">
            <v>0.05</v>
          </cell>
          <cell r="I19">
            <v>220115.99999999997</v>
          </cell>
          <cell r="J19">
            <v>0.32378127896200193</v>
          </cell>
        </row>
        <row r="20">
          <cell r="B20" t="str">
            <v>LW1IR</v>
          </cell>
          <cell r="E20">
            <v>1.0318000000000001</v>
          </cell>
          <cell r="F20">
            <v>3.5</v>
          </cell>
          <cell r="G20">
            <v>0</v>
          </cell>
          <cell r="H20">
            <v>0.05</v>
          </cell>
          <cell r="I20">
            <v>48907.320000000007</v>
          </cell>
          <cell r="J20">
            <v>0.41929637526652447</v>
          </cell>
        </row>
        <row r="21">
          <cell r="B21" t="str">
            <v>EM2</v>
          </cell>
          <cell r="E21">
            <v>5.9</v>
          </cell>
          <cell r="F21">
            <v>3.5</v>
          </cell>
          <cell r="G21">
            <v>0</v>
          </cell>
          <cell r="H21">
            <v>0.05</v>
          </cell>
          <cell r="I21">
            <v>279660.00000000006</v>
          </cell>
          <cell r="J21">
            <v>0.37586440677966104</v>
          </cell>
        </row>
        <row r="22">
          <cell r="B22" t="str">
            <v>2N1EA1</v>
          </cell>
          <cell r="E22">
            <v>15.996</v>
          </cell>
          <cell r="F22">
            <v>3</v>
          </cell>
          <cell r="G22">
            <v>0</v>
          </cell>
          <cell r="H22">
            <v>0.05</v>
          </cell>
          <cell r="I22">
            <v>652636.80000000005</v>
          </cell>
          <cell r="J22">
            <v>0.52580645161290318</v>
          </cell>
        </row>
        <row r="23">
          <cell r="B23">
            <v>0</v>
          </cell>
          <cell r="E23">
            <v>0</v>
          </cell>
          <cell r="F23">
            <v>0</v>
          </cell>
          <cell r="G23">
            <v>0</v>
          </cell>
          <cell r="H23">
            <v>0.05</v>
          </cell>
          <cell r="I23">
            <v>0</v>
          </cell>
          <cell r="J23">
            <v>0</v>
          </cell>
        </row>
        <row r="24">
          <cell r="B24">
            <v>0</v>
          </cell>
          <cell r="E24">
            <v>0</v>
          </cell>
          <cell r="F24">
            <v>0</v>
          </cell>
          <cell r="G24">
            <v>0</v>
          </cell>
          <cell r="H24">
            <v>0.05</v>
          </cell>
          <cell r="I24">
            <v>0</v>
          </cell>
          <cell r="J24">
            <v>0</v>
          </cell>
        </row>
        <row r="25">
          <cell r="B25">
            <v>0</v>
          </cell>
          <cell r="E25">
            <v>0</v>
          </cell>
          <cell r="F25">
            <v>0</v>
          </cell>
          <cell r="G25">
            <v>0</v>
          </cell>
          <cell r="H25">
            <v>0.05</v>
          </cell>
          <cell r="I25">
            <v>0</v>
          </cell>
          <cell r="J25">
            <v>0</v>
          </cell>
        </row>
        <row r="26">
          <cell r="B26">
            <v>0</v>
          </cell>
          <cell r="E26">
            <v>0</v>
          </cell>
          <cell r="F26">
            <v>0</v>
          </cell>
          <cell r="G26">
            <v>0</v>
          </cell>
          <cell r="H26">
            <v>0.05</v>
          </cell>
          <cell r="I26">
            <v>0</v>
          </cell>
          <cell r="J26">
            <v>0</v>
          </cell>
        </row>
        <row r="27">
          <cell r="B27">
            <v>0</v>
          </cell>
          <cell r="E27">
            <v>0</v>
          </cell>
          <cell r="F27">
            <v>0</v>
          </cell>
          <cell r="G27">
            <v>0</v>
          </cell>
          <cell r="H27">
            <v>0.05</v>
          </cell>
          <cell r="I27">
            <v>0</v>
          </cell>
          <cell r="J27">
            <v>0</v>
          </cell>
        </row>
        <row r="28">
          <cell r="B28">
            <v>0</v>
          </cell>
          <cell r="E28">
            <v>0</v>
          </cell>
          <cell r="F28">
            <v>0</v>
          </cell>
          <cell r="G28">
            <v>0</v>
          </cell>
          <cell r="H28">
            <v>0.05</v>
          </cell>
          <cell r="I28">
            <v>0</v>
          </cell>
          <cell r="J28">
            <v>0</v>
          </cell>
        </row>
        <row r="29">
          <cell r="B29">
            <v>0</v>
          </cell>
          <cell r="E29">
            <v>0</v>
          </cell>
          <cell r="F29">
            <v>0</v>
          </cell>
          <cell r="G29">
            <v>0</v>
          </cell>
          <cell r="H29">
            <v>0.05</v>
          </cell>
          <cell r="I29">
            <v>0</v>
          </cell>
          <cell r="J29">
            <v>0</v>
          </cell>
        </row>
        <row r="30">
          <cell r="B30">
            <v>0</v>
          </cell>
          <cell r="E30">
            <v>0</v>
          </cell>
          <cell r="F30">
            <v>0</v>
          </cell>
          <cell r="G30">
            <v>0</v>
          </cell>
          <cell r="H30">
            <v>0.05</v>
          </cell>
          <cell r="I30">
            <v>0</v>
          </cell>
          <cell r="J30">
            <v>0</v>
          </cell>
        </row>
        <row r="31">
          <cell r="B31">
            <v>0</v>
          </cell>
          <cell r="E31">
            <v>0</v>
          </cell>
          <cell r="F31">
            <v>0</v>
          </cell>
          <cell r="G31">
            <v>0</v>
          </cell>
          <cell r="H31">
            <v>0.05</v>
          </cell>
          <cell r="I31">
            <v>0</v>
          </cell>
          <cell r="J31">
            <v>0</v>
          </cell>
        </row>
        <row r="32">
          <cell r="B32">
            <v>0</v>
          </cell>
          <cell r="E32">
            <v>0</v>
          </cell>
          <cell r="F32">
            <v>0</v>
          </cell>
          <cell r="G32">
            <v>0</v>
          </cell>
          <cell r="H32">
            <v>0.05</v>
          </cell>
          <cell r="I32">
            <v>0</v>
          </cell>
          <cell r="J32">
            <v>0</v>
          </cell>
        </row>
        <row r="33">
          <cell r="B33">
            <v>0</v>
          </cell>
          <cell r="E33">
            <v>0</v>
          </cell>
          <cell r="F33">
            <v>0</v>
          </cell>
          <cell r="G33">
            <v>0</v>
          </cell>
          <cell r="H33">
            <v>0.05</v>
          </cell>
          <cell r="I33">
            <v>0</v>
          </cell>
          <cell r="J33">
            <v>0</v>
          </cell>
        </row>
        <row r="34">
          <cell r="B34">
            <v>0</v>
          </cell>
          <cell r="E34">
            <v>0</v>
          </cell>
          <cell r="F34">
            <v>0</v>
          </cell>
          <cell r="G34">
            <v>0</v>
          </cell>
          <cell r="H34">
            <v>0.05</v>
          </cell>
          <cell r="I34">
            <v>0</v>
          </cell>
          <cell r="J34">
            <v>0</v>
          </cell>
        </row>
        <row r="35">
          <cell r="B35">
            <v>0</v>
          </cell>
          <cell r="E35">
            <v>0</v>
          </cell>
          <cell r="F35">
            <v>0</v>
          </cell>
          <cell r="G35">
            <v>0</v>
          </cell>
          <cell r="H35">
            <v>0.05</v>
          </cell>
          <cell r="I35">
            <v>0</v>
          </cell>
          <cell r="J35">
            <v>0</v>
          </cell>
        </row>
        <row r="36">
          <cell r="B36">
            <v>0</v>
          </cell>
          <cell r="E36">
            <v>0</v>
          </cell>
          <cell r="F36">
            <v>0</v>
          </cell>
          <cell r="G36">
            <v>0</v>
          </cell>
          <cell r="H36">
            <v>0.05</v>
          </cell>
          <cell r="I36">
            <v>0</v>
          </cell>
          <cell r="J36">
            <v>0</v>
          </cell>
        </row>
        <row r="37">
          <cell r="B37">
            <v>0</v>
          </cell>
          <cell r="E37">
            <v>0</v>
          </cell>
          <cell r="F37">
            <v>0</v>
          </cell>
          <cell r="G37">
            <v>0</v>
          </cell>
          <cell r="H37">
            <v>0.05</v>
          </cell>
          <cell r="I37">
            <v>0</v>
          </cell>
          <cell r="J37">
            <v>0</v>
          </cell>
        </row>
        <row r="38">
          <cell r="B38">
            <v>0</v>
          </cell>
          <cell r="E38">
            <v>0</v>
          </cell>
          <cell r="F38">
            <v>0</v>
          </cell>
          <cell r="G38">
            <v>0</v>
          </cell>
          <cell r="H38">
            <v>0.05</v>
          </cell>
          <cell r="I38">
            <v>0</v>
          </cell>
          <cell r="J38">
            <v>0</v>
          </cell>
        </row>
        <row r="39">
          <cell r="B39">
            <v>0</v>
          </cell>
          <cell r="E39">
            <v>0</v>
          </cell>
          <cell r="F39">
            <v>0</v>
          </cell>
          <cell r="G39">
            <v>0</v>
          </cell>
          <cell r="H39">
            <v>0.05</v>
          </cell>
          <cell r="I39">
            <v>0</v>
          </cell>
          <cell r="J39">
            <v>0</v>
          </cell>
        </row>
        <row r="40">
          <cell r="B40">
            <v>0</v>
          </cell>
          <cell r="E40">
            <v>0</v>
          </cell>
          <cell r="F40">
            <v>0</v>
          </cell>
          <cell r="G40">
            <v>0</v>
          </cell>
          <cell r="H40">
            <v>0.05</v>
          </cell>
          <cell r="I40">
            <v>0</v>
          </cell>
          <cell r="J40">
            <v>0</v>
          </cell>
        </row>
        <row r="41">
          <cell r="B41">
            <v>0</v>
          </cell>
          <cell r="E41">
            <v>0</v>
          </cell>
          <cell r="F41">
            <v>0</v>
          </cell>
          <cell r="G41">
            <v>0</v>
          </cell>
          <cell r="H41">
            <v>0.05</v>
          </cell>
          <cell r="I41">
            <v>0</v>
          </cell>
          <cell r="J41">
            <v>0</v>
          </cell>
        </row>
        <row r="42">
          <cell r="B42">
            <v>0</v>
          </cell>
          <cell r="E42">
            <v>0</v>
          </cell>
          <cell r="F42">
            <v>0</v>
          </cell>
          <cell r="G42">
            <v>0</v>
          </cell>
          <cell r="H42">
            <v>0.05</v>
          </cell>
          <cell r="I42">
            <v>0</v>
          </cell>
          <cell r="J42">
            <v>0</v>
          </cell>
        </row>
        <row r="43">
          <cell r="B43">
            <v>0</v>
          </cell>
          <cell r="E43">
            <v>0</v>
          </cell>
          <cell r="F43">
            <v>0</v>
          </cell>
          <cell r="G43">
            <v>0</v>
          </cell>
          <cell r="H43">
            <v>0.05</v>
          </cell>
          <cell r="I43">
            <v>0</v>
          </cell>
          <cell r="J43">
            <v>0</v>
          </cell>
        </row>
        <row r="44">
          <cell r="B44">
            <v>0</v>
          </cell>
          <cell r="E44">
            <v>0</v>
          </cell>
          <cell r="F44">
            <v>0</v>
          </cell>
          <cell r="G44">
            <v>0</v>
          </cell>
          <cell r="H44">
            <v>0.05</v>
          </cell>
          <cell r="I44">
            <v>0</v>
          </cell>
          <cell r="J44">
            <v>0</v>
          </cell>
        </row>
        <row r="45">
          <cell r="B45">
            <v>0</v>
          </cell>
          <cell r="E45">
            <v>0</v>
          </cell>
          <cell r="F45">
            <v>0</v>
          </cell>
          <cell r="G45">
            <v>0</v>
          </cell>
          <cell r="H45">
            <v>0.05</v>
          </cell>
          <cell r="I45">
            <v>0</v>
          </cell>
          <cell r="J45">
            <v>0</v>
          </cell>
        </row>
        <row r="46">
          <cell r="B46">
            <v>0</v>
          </cell>
          <cell r="E46">
            <v>0</v>
          </cell>
          <cell r="F46">
            <v>0</v>
          </cell>
          <cell r="G46">
            <v>0</v>
          </cell>
          <cell r="H46">
            <v>0.05</v>
          </cell>
          <cell r="I46">
            <v>0</v>
          </cell>
          <cell r="J46">
            <v>0</v>
          </cell>
        </row>
        <row r="47">
          <cell r="B47">
            <v>0</v>
          </cell>
          <cell r="E47">
            <v>0</v>
          </cell>
          <cell r="F47">
            <v>0</v>
          </cell>
          <cell r="G47">
            <v>0</v>
          </cell>
          <cell r="H47">
            <v>0.05</v>
          </cell>
          <cell r="I47">
            <v>0</v>
          </cell>
          <cell r="J47">
            <v>0</v>
          </cell>
        </row>
        <row r="48">
          <cell r="B48">
            <v>0</v>
          </cell>
          <cell r="E48">
            <v>0</v>
          </cell>
          <cell r="F48">
            <v>0</v>
          </cell>
          <cell r="G48">
            <v>0</v>
          </cell>
          <cell r="H48">
            <v>0.05</v>
          </cell>
          <cell r="I48">
            <v>0</v>
          </cell>
          <cell r="J48">
            <v>0</v>
          </cell>
        </row>
        <row r="49">
          <cell r="B49">
            <v>0</v>
          </cell>
          <cell r="E49">
            <v>0</v>
          </cell>
          <cell r="F49">
            <v>0</v>
          </cell>
          <cell r="G49">
            <v>0</v>
          </cell>
          <cell r="H49">
            <v>0.05</v>
          </cell>
          <cell r="I49">
            <v>0</v>
          </cell>
          <cell r="J49">
            <v>0</v>
          </cell>
        </row>
        <row r="50">
          <cell r="B50">
            <v>0</v>
          </cell>
          <cell r="E50">
            <v>0</v>
          </cell>
          <cell r="F50">
            <v>0</v>
          </cell>
          <cell r="G50">
            <v>0</v>
          </cell>
          <cell r="H50">
            <v>0.05</v>
          </cell>
          <cell r="I50">
            <v>0</v>
          </cell>
          <cell r="J50">
            <v>0</v>
          </cell>
        </row>
        <row r="51">
          <cell r="B51">
            <v>0</v>
          </cell>
          <cell r="E51">
            <v>0</v>
          </cell>
          <cell r="F51">
            <v>0</v>
          </cell>
          <cell r="G51">
            <v>0</v>
          </cell>
          <cell r="H51">
            <v>0.05</v>
          </cell>
          <cell r="I51">
            <v>0</v>
          </cell>
          <cell r="J51">
            <v>0</v>
          </cell>
        </row>
        <row r="52">
          <cell r="B52">
            <v>0</v>
          </cell>
          <cell r="E52">
            <v>0</v>
          </cell>
          <cell r="F52">
            <v>0</v>
          </cell>
          <cell r="G52">
            <v>0</v>
          </cell>
          <cell r="H52">
            <v>0.05</v>
          </cell>
          <cell r="I52">
            <v>0</v>
          </cell>
          <cell r="J52">
            <v>0</v>
          </cell>
        </row>
        <row r="53">
          <cell r="B53">
            <v>0</v>
          </cell>
          <cell r="E53">
            <v>0</v>
          </cell>
          <cell r="F53">
            <v>0</v>
          </cell>
          <cell r="G53">
            <v>0</v>
          </cell>
          <cell r="H53">
            <v>0.05</v>
          </cell>
          <cell r="I53">
            <v>0</v>
          </cell>
          <cell r="J53">
            <v>0</v>
          </cell>
        </row>
        <row r="54">
          <cell r="B54">
            <v>0</v>
          </cell>
          <cell r="E54">
            <v>0</v>
          </cell>
          <cell r="F54">
            <v>0</v>
          </cell>
          <cell r="G54">
            <v>0</v>
          </cell>
          <cell r="H54">
            <v>0.05</v>
          </cell>
          <cell r="I54">
            <v>0</v>
          </cell>
          <cell r="J54">
            <v>0</v>
          </cell>
        </row>
        <row r="55">
          <cell r="B55">
            <v>0</v>
          </cell>
          <cell r="E55">
            <v>0</v>
          </cell>
          <cell r="F55">
            <v>0</v>
          </cell>
          <cell r="G55">
            <v>0</v>
          </cell>
          <cell r="H55">
            <v>0.05</v>
          </cell>
          <cell r="I55">
            <v>0</v>
          </cell>
          <cell r="J55">
            <v>0</v>
          </cell>
        </row>
        <row r="56">
          <cell r="B56">
            <v>0</v>
          </cell>
          <cell r="E56">
            <v>0</v>
          </cell>
          <cell r="F56">
            <v>0</v>
          </cell>
          <cell r="G56">
            <v>0</v>
          </cell>
          <cell r="H56">
            <v>0.05</v>
          </cell>
          <cell r="I56">
            <v>0</v>
          </cell>
          <cell r="J56">
            <v>0</v>
          </cell>
        </row>
        <row r="57">
          <cell r="B57">
            <v>0</v>
          </cell>
          <cell r="E57">
            <v>0</v>
          </cell>
          <cell r="F57">
            <v>0</v>
          </cell>
          <cell r="G57">
            <v>0</v>
          </cell>
          <cell r="H57">
            <v>0.05</v>
          </cell>
          <cell r="I57">
            <v>0</v>
          </cell>
          <cell r="J57">
            <v>0</v>
          </cell>
        </row>
        <row r="58">
          <cell r="B58">
            <v>0</v>
          </cell>
          <cell r="E58">
            <v>0</v>
          </cell>
          <cell r="F58">
            <v>0</v>
          </cell>
          <cell r="G58">
            <v>0</v>
          </cell>
          <cell r="H58">
            <v>0.05</v>
          </cell>
          <cell r="I58">
            <v>0</v>
          </cell>
          <cell r="J58">
            <v>0</v>
          </cell>
        </row>
        <row r="59">
          <cell r="B59">
            <v>0</v>
          </cell>
          <cell r="E59">
            <v>0</v>
          </cell>
          <cell r="F59">
            <v>0</v>
          </cell>
          <cell r="G59">
            <v>0</v>
          </cell>
          <cell r="H59">
            <v>0.05</v>
          </cell>
          <cell r="I59">
            <v>0</v>
          </cell>
          <cell r="J59">
            <v>0</v>
          </cell>
        </row>
        <row r="60">
          <cell r="B60">
            <v>0</v>
          </cell>
          <cell r="E60">
            <v>0</v>
          </cell>
          <cell r="F60">
            <v>0</v>
          </cell>
          <cell r="G60">
            <v>0</v>
          </cell>
          <cell r="H60">
            <v>0.05</v>
          </cell>
          <cell r="I60">
            <v>0</v>
          </cell>
          <cell r="J60">
            <v>0</v>
          </cell>
        </row>
        <row r="61">
          <cell r="B61">
            <v>0</v>
          </cell>
          <cell r="E61">
            <v>0</v>
          </cell>
          <cell r="F61">
            <v>0</v>
          </cell>
          <cell r="G61">
            <v>0</v>
          </cell>
          <cell r="H61">
            <v>0.05</v>
          </cell>
          <cell r="I61">
            <v>0</v>
          </cell>
          <cell r="J61">
            <v>0</v>
          </cell>
        </row>
        <row r="62">
          <cell r="B62">
            <v>0</v>
          </cell>
          <cell r="E62">
            <v>0</v>
          </cell>
          <cell r="F62">
            <v>0</v>
          </cell>
          <cell r="G62">
            <v>0</v>
          </cell>
          <cell r="H62">
            <v>0.05</v>
          </cell>
          <cell r="I62">
            <v>0</v>
          </cell>
          <cell r="J62">
            <v>0</v>
          </cell>
        </row>
        <row r="63">
          <cell r="B63">
            <v>0</v>
          </cell>
          <cell r="E63">
            <v>0</v>
          </cell>
          <cell r="F63">
            <v>0</v>
          </cell>
          <cell r="G63">
            <v>0</v>
          </cell>
          <cell r="H63">
            <v>0.05</v>
          </cell>
          <cell r="I63">
            <v>0</v>
          </cell>
          <cell r="J63">
            <v>0</v>
          </cell>
        </row>
        <row r="64">
          <cell r="B64">
            <v>0</v>
          </cell>
          <cell r="E64">
            <v>0</v>
          </cell>
          <cell r="F64">
            <v>0</v>
          </cell>
          <cell r="G64">
            <v>0</v>
          </cell>
          <cell r="H64">
            <v>0.05</v>
          </cell>
          <cell r="I64">
            <v>0</v>
          </cell>
          <cell r="J64">
            <v>0</v>
          </cell>
        </row>
        <row r="65">
          <cell r="B65">
            <v>0</v>
          </cell>
          <cell r="E65">
            <v>0</v>
          </cell>
          <cell r="F65">
            <v>0</v>
          </cell>
          <cell r="G65">
            <v>0</v>
          </cell>
          <cell r="H65">
            <v>0.05</v>
          </cell>
          <cell r="I65">
            <v>0</v>
          </cell>
          <cell r="J65">
            <v>0</v>
          </cell>
        </row>
        <row r="66">
          <cell r="B66">
            <v>0</v>
          </cell>
          <cell r="E66">
            <v>0</v>
          </cell>
          <cell r="F66">
            <v>0</v>
          </cell>
          <cell r="G66">
            <v>0</v>
          </cell>
          <cell r="H66">
            <v>0</v>
          </cell>
          <cell r="I66">
            <v>0</v>
          </cell>
          <cell r="J66">
            <v>0</v>
          </cell>
        </row>
        <row r="67">
          <cell r="B67">
            <v>0</v>
          </cell>
          <cell r="E67">
            <v>0</v>
          </cell>
          <cell r="F67">
            <v>0</v>
          </cell>
          <cell r="G67">
            <v>0</v>
          </cell>
          <cell r="H67">
            <v>0</v>
          </cell>
          <cell r="I67">
            <v>0</v>
          </cell>
          <cell r="J67">
            <v>0</v>
          </cell>
        </row>
        <row r="68">
          <cell r="B68">
            <v>0</v>
          </cell>
          <cell r="E68">
            <v>0</v>
          </cell>
          <cell r="F68">
            <v>0</v>
          </cell>
          <cell r="G68">
            <v>0</v>
          </cell>
          <cell r="H68">
            <v>0</v>
          </cell>
          <cell r="I68">
            <v>0</v>
          </cell>
          <cell r="J68">
            <v>0</v>
          </cell>
        </row>
        <row r="69">
          <cell r="B69">
            <v>0</v>
          </cell>
          <cell r="E69">
            <v>0</v>
          </cell>
          <cell r="F69">
            <v>0</v>
          </cell>
          <cell r="G69">
            <v>0</v>
          </cell>
          <cell r="H69">
            <v>0</v>
          </cell>
          <cell r="I69">
            <v>0</v>
          </cell>
          <cell r="J69">
            <v>0</v>
          </cell>
        </row>
        <row r="70">
          <cell r="B70">
            <v>0</v>
          </cell>
          <cell r="E70">
            <v>0</v>
          </cell>
          <cell r="F70">
            <v>0</v>
          </cell>
          <cell r="G70">
            <v>0</v>
          </cell>
          <cell r="H70">
            <v>0</v>
          </cell>
          <cell r="I70">
            <v>0</v>
          </cell>
          <cell r="J70">
            <v>0</v>
          </cell>
        </row>
        <row r="71">
          <cell r="B71">
            <v>0</v>
          </cell>
          <cell r="E71">
            <v>0</v>
          </cell>
          <cell r="F71">
            <v>0</v>
          </cell>
          <cell r="G71">
            <v>0</v>
          </cell>
          <cell r="H71">
            <v>0</v>
          </cell>
          <cell r="I71">
            <v>0</v>
          </cell>
          <cell r="J71">
            <v>0</v>
          </cell>
        </row>
        <row r="72">
          <cell r="B72">
            <v>0</v>
          </cell>
          <cell r="E72">
            <v>0</v>
          </cell>
          <cell r="F72">
            <v>0</v>
          </cell>
          <cell r="G72">
            <v>0</v>
          </cell>
          <cell r="H72">
            <v>0</v>
          </cell>
          <cell r="I72">
            <v>0</v>
          </cell>
          <cell r="J72">
            <v>0</v>
          </cell>
        </row>
        <row r="73">
          <cell r="B73">
            <v>0</v>
          </cell>
          <cell r="E73">
            <v>0</v>
          </cell>
          <cell r="F73">
            <v>0</v>
          </cell>
          <cell r="G73">
            <v>0</v>
          </cell>
          <cell r="H73">
            <v>0</v>
          </cell>
          <cell r="I73">
            <v>0</v>
          </cell>
          <cell r="J73">
            <v>0</v>
          </cell>
        </row>
        <row r="74">
          <cell r="B74">
            <v>0</v>
          </cell>
          <cell r="E74">
            <v>0</v>
          </cell>
          <cell r="F74">
            <v>0</v>
          </cell>
          <cell r="G74">
            <v>0</v>
          </cell>
          <cell r="H74">
            <v>0</v>
          </cell>
          <cell r="I74">
            <v>0</v>
          </cell>
          <cell r="J74">
            <v>0</v>
          </cell>
        </row>
        <row r="75">
          <cell r="B75">
            <v>0</v>
          </cell>
          <cell r="E75">
            <v>0</v>
          </cell>
          <cell r="F75">
            <v>0</v>
          </cell>
          <cell r="G75">
            <v>0</v>
          </cell>
          <cell r="H75">
            <v>0</v>
          </cell>
          <cell r="I75">
            <v>0</v>
          </cell>
          <cell r="J75">
            <v>0</v>
          </cell>
        </row>
        <row r="76">
          <cell r="B76">
            <v>0</v>
          </cell>
          <cell r="E76">
            <v>0</v>
          </cell>
          <cell r="F76">
            <v>0</v>
          </cell>
          <cell r="G76">
            <v>0</v>
          </cell>
          <cell r="H76">
            <v>0</v>
          </cell>
          <cell r="I76">
            <v>0</v>
          </cell>
          <cell r="J76">
            <v>0</v>
          </cell>
        </row>
        <row r="77">
          <cell r="B77">
            <v>0</v>
          </cell>
          <cell r="E77">
            <v>0</v>
          </cell>
          <cell r="F77">
            <v>0</v>
          </cell>
          <cell r="G77">
            <v>0</v>
          </cell>
          <cell r="H77">
            <v>0</v>
          </cell>
          <cell r="I77">
            <v>0</v>
          </cell>
          <cell r="J77">
            <v>0</v>
          </cell>
        </row>
        <row r="78">
          <cell r="B78">
            <v>0</v>
          </cell>
          <cell r="E78">
            <v>0</v>
          </cell>
          <cell r="F78">
            <v>0</v>
          </cell>
          <cell r="G78">
            <v>0</v>
          </cell>
          <cell r="H78">
            <v>0</v>
          </cell>
          <cell r="I78">
            <v>0</v>
          </cell>
          <cell r="J78">
            <v>0</v>
          </cell>
        </row>
        <row r="79">
          <cell r="B79">
            <v>0</v>
          </cell>
          <cell r="E79">
            <v>0</v>
          </cell>
          <cell r="F79">
            <v>0</v>
          </cell>
          <cell r="G79">
            <v>0</v>
          </cell>
          <cell r="H79">
            <v>0</v>
          </cell>
          <cell r="I79">
            <v>0</v>
          </cell>
          <cell r="J79">
            <v>0</v>
          </cell>
        </row>
        <row r="80">
          <cell r="B80">
            <v>0</v>
          </cell>
          <cell r="E80">
            <v>0</v>
          </cell>
          <cell r="F80">
            <v>0</v>
          </cell>
          <cell r="G80">
            <v>0</v>
          </cell>
          <cell r="H80">
            <v>0</v>
          </cell>
          <cell r="I80">
            <v>0</v>
          </cell>
          <cell r="J80">
            <v>0</v>
          </cell>
        </row>
        <row r="81">
          <cell r="B81">
            <v>0</v>
          </cell>
          <cell r="E81">
            <v>0</v>
          </cell>
          <cell r="F81">
            <v>0</v>
          </cell>
          <cell r="G81">
            <v>0</v>
          </cell>
          <cell r="H81">
            <v>0</v>
          </cell>
          <cell r="I81">
            <v>0</v>
          </cell>
          <cell r="J81">
            <v>0</v>
          </cell>
        </row>
        <row r="82">
          <cell r="B82">
            <v>0</v>
          </cell>
          <cell r="E82">
            <v>0</v>
          </cell>
          <cell r="F82">
            <v>0</v>
          </cell>
          <cell r="G82">
            <v>0</v>
          </cell>
          <cell r="H82">
            <v>0</v>
          </cell>
          <cell r="I82">
            <v>0</v>
          </cell>
          <cell r="J82">
            <v>0</v>
          </cell>
        </row>
        <row r="83">
          <cell r="B83">
            <v>0</v>
          </cell>
          <cell r="E83">
            <v>0</v>
          </cell>
          <cell r="F83">
            <v>0</v>
          </cell>
          <cell r="G83">
            <v>0</v>
          </cell>
          <cell r="H83">
            <v>0</v>
          </cell>
          <cell r="I83">
            <v>0</v>
          </cell>
          <cell r="J83">
            <v>0</v>
          </cell>
        </row>
        <row r="84">
          <cell r="B84">
            <v>0</v>
          </cell>
          <cell r="E84">
            <v>0</v>
          </cell>
          <cell r="F84">
            <v>0</v>
          </cell>
          <cell r="G84">
            <v>0</v>
          </cell>
          <cell r="H84">
            <v>0</v>
          </cell>
          <cell r="I84">
            <v>0</v>
          </cell>
          <cell r="J84">
            <v>0</v>
          </cell>
        </row>
        <row r="85">
          <cell r="B85">
            <v>0</v>
          </cell>
          <cell r="E85">
            <v>0</v>
          </cell>
          <cell r="F85">
            <v>0</v>
          </cell>
          <cell r="G85">
            <v>0</v>
          </cell>
          <cell r="H85">
            <v>0</v>
          </cell>
          <cell r="I85">
            <v>0</v>
          </cell>
          <cell r="J85">
            <v>0</v>
          </cell>
        </row>
        <row r="86">
          <cell r="B86">
            <v>0</v>
          </cell>
          <cell r="E86">
            <v>0</v>
          </cell>
          <cell r="F86">
            <v>0</v>
          </cell>
          <cell r="G86">
            <v>0</v>
          </cell>
          <cell r="H86">
            <v>0</v>
          </cell>
          <cell r="I86">
            <v>0</v>
          </cell>
          <cell r="J86">
            <v>0</v>
          </cell>
        </row>
        <row r="87">
          <cell r="B87" t="str">
            <v>Dev Unit 2</v>
          </cell>
        </row>
        <row r="88">
          <cell r="B88" t="str">
            <v>CM1</v>
          </cell>
          <cell r="E88">
            <v>7.5</v>
          </cell>
          <cell r="F88">
            <v>3.5</v>
          </cell>
          <cell r="G88">
            <v>0</v>
          </cell>
          <cell r="H88">
            <v>0.05</v>
          </cell>
          <cell r="I88">
            <v>355500.00000000006</v>
          </cell>
          <cell r="J88">
            <v>0.39360000000000001</v>
          </cell>
        </row>
        <row r="89">
          <cell r="B89" t="str">
            <v>CM2</v>
          </cell>
          <cell r="E89">
            <v>7.5</v>
          </cell>
          <cell r="F89">
            <v>3.5</v>
          </cell>
          <cell r="G89">
            <v>0</v>
          </cell>
          <cell r="H89">
            <v>0.05</v>
          </cell>
          <cell r="I89">
            <v>355500.00000000006</v>
          </cell>
          <cell r="J89">
            <v>0.39360000000000001</v>
          </cell>
        </row>
        <row r="90">
          <cell r="B90" t="str">
            <v>CM3</v>
          </cell>
          <cell r="E90">
            <v>10.4</v>
          </cell>
          <cell r="F90">
            <v>3.5</v>
          </cell>
          <cell r="G90">
            <v>0</v>
          </cell>
          <cell r="H90">
            <v>0.05</v>
          </cell>
          <cell r="I90">
            <v>492960.00000000006</v>
          </cell>
          <cell r="J90">
            <v>0.39473076923076922</v>
          </cell>
        </row>
        <row r="91">
          <cell r="B91" t="str">
            <v>TG1-A</v>
          </cell>
          <cell r="E91">
            <v>3.9</v>
          </cell>
          <cell r="F91">
            <v>3.5</v>
          </cell>
          <cell r="G91">
            <v>0</v>
          </cell>
          <cell r="H91">
            <v>0.05</v>
          </cell>
          <cell r="I91">
            <v>184860</v>
          </cell>
          <cell r="J91">
            <v>0.32294871794871793</v>
          </cell>
        </row>
        <row r="92">
          <cell r="B92" t="str">
            <v>TG1-B</v>
          </cell>
          <cell r="E92">
            <v>3.9</v>
          </cell>
          <cell r="F92">
            <v>3</v>
          </cell>
          <cell r="G92">
            <v>0</v>
          </cell>
          <cell r="H92">
            <v>0.05</v>
          </cell>
          <cell r="I92">
            <v>159120</v>
          </cell>
          <cell r="J92">
            <v>0.32294871794871793</v>
          </cell>
        </row>
        <row r="93">
          <cell r="B93" t="str">
            <v>TG1-C</v>
          </cell>
          <cell r="E93">
            <v>3.9</v>
          </cell>
          <cell r="F93">
            <v>3</v>
          </cell>
          <cell r="G93">
            <v>0</v>
          </cell>
          <cell r="H93">
            <v>0.05</v>
          </cell>
          <cell r="I93">
            <v>159120</v>
          </cell>
          <cell r="J93">
            <v>0.32294871794871793</v>
          </cell>
        </row>
        <row r="94">
          <cell r="B94" t="str">
            <v>TG1-D</v>
          </cell>
          <cell r="E94">
            <v>3.6724999999999999</v>
          </cell>
          <cell r="F94">
            <v>3</v>
          </cell>
          <cell r="G94">
            <v>0</v>
          </cell>
          <cell r="H94">
            <v>0.05</v>
          </cell>
          <cell r="I94">
            <v>149838</v>
          </cell>
          <cell r="J94">
            <v>0.33456773315180394</v>
          </cell>
        </row>
        <row r="95">
          <cell r="B95" t="str">
            <v>1NR1</v>
          </cell>
          <cell r="E95">
            <v>25.977599999999999</v>
          </cell>
          <cell r="F95">
            <v>3</v>
          </cell>
          <cell r="G95">
            <v>0</v>
          </cell>
          <cell r="H95">
            <v>0.05</v>
          </cell>
          <cell r="I95">
            <v>1059886.0800000001</v>
          </cell>
          <cell r="J95">
            <v>0.45852734663710282</v>
          </cell>
        </row>
        <row r="96">
          <cell r="B96">
            <v>0</v>
          </cell>
          <cell r="E96">
            <v>0</v>
          </cell>
          <cell r="F96">
            <v>0</v>
          </cell>
          <cell r="G96">
            <v>0</v>
          </cell>
          <cell r="H96">
            <v>0.05</v>
          </cell>
          <cell r="I96">
            <v>0</v>
          </cell>
          <cell r="J96">
            <v>0</v>
          </cell>
        </row>
        <row r="97">
          <cell r="B97">
            <v>0</v>
          </cell>
          <cell r="E97">
            <v>0</v>
          </cell>
          <cell r="F97">
            <v>0</v>
          </cell>
          <cell r="G97">
            <v>0</v>
          </cell>
          <cell r="H97">
            <v>0.05</v>
          </cell>
          <cell r="I97">
            <v>0</v>
          </cell>
          <cell r="J97">
            <v>0</v>
          </cell>
        </row>
        <row r="98">
          <cell r="B98">
            <v>0</v>
          </cell>
          <cell r="E98">
            <v>0</v>
          </cell>
          <cell r="F98">
            <v>0</v>
          </cell>
          <cell r="G98">
            <v>0</v>
          </cell>
          <cell r="H98">
            <v>0.05</v>
          </cell>
          <cell r="I98">
            <v>0</v>
          </cell>
          <cell r="J98">
            <v>0</v>
          </cell>
        </row>
        <row r="99">
          <cell r="B99">
            <v>0</v>
          </cell>
          <cell r="E99">
            <v>0</v>
          </cell>
          <cell r="F99">
            <v>0</v>
          </cell>
          <cell r="G99">
            <v>0</v>
          </cell>
          <cell r="H99">
            <v>0.05</v>
          </cell>
          <cell r="I99">
            <v>0</v>
          </cell>
          <cell r="J99">
            <v>0</v>
          </cell>
        </row>
        <row r="100">
          <cell r="B100">
            <v>0</v>
          </cell>
          <cell r="E100">
            <v>0</v>
          </cell>
          <cell r="F100">
            <v>0</v>
          </cell>
          <cell r="G100">
            <v>0</v>
          </cell>
          <cell r="H100">
            <v>0.05</v>
          </cell>
          <cell r="I100">
            <v>0</v>
          </cell>
          <cell r="J100">
            <v>0</v>
          </cell>
        </row>
        <row r="101">
          <cell r="B101">
            <v>0</v>
          </cell>
          <cell r="E101">
            <v>0</v>
          </cell>
          <cell r="F101">
            <v>0</v>
          </cell>
          <cell r="G101">
            <v>0</v>
          </cell>
          <cell r="H101">
            <v>0.05</v>
          </cell>
          <cell r="I101">
            <v>0</v>
          </cell>
          <cell r="J101">
            <v>0</v>
          </cell>
        </row>
        <row r="102">
          <cell r="B102">
            <v>0</v>
          </cell>
          <cell r="E102">
            <v>0</v>
          </cell>
          <cell r="F102">
            <v>0</v>
          </cell>
          <cell r="G102">
            <v>0</v>
          </cell>
          <cell r="H102">
            <v>0.05</v>
          </cell>
          <cell r="I102">
            <v>0</v>
          </cell>
          <cell r="J102">
            <v>0</v>
          </cell>
        </row>
        <row r="103">
          <cell r="B103">
            <v>0</v>
          </cell>
          <cell r="E103">
            <v>0</v>
          </cell>
          <cell r="F103">
            <v>0</v>
          </cell>
          <cell r="G103">
            <v>0</v>
          </cell>
          <cell r="H103">
            <v>0.05</v>
          </cell>
          <cell r="I103">
            <v>0</v>
          </cell>
          <cell r="J103">
            <v>0</v>
          </cell>
        </row>
        <row r="104">
          <cell r="B104">
            <v>0</v>
          </cell>
          <cell r="E104">
            <v>0</v>
          </cell>
          <cell r="F104">
            <v>0</v>
          </cell>
          <cell r="G104">
            <v>0</v>
          </cell>
          <cell r="H104">
            <v>0.05</v>
          </cell>
          <cell r="I104">
            <v>0</v>
          </cell>
          <cell r="J104">
            <v>0</v>
          </cell>
        </row>
        <row r="105">
          <cell r="B105">
            <v>0</v>
          </cell>
          <cell r="E105">
            <v>0</v>
          </cell>
          <cell r="F105">
            <v>0</v>
          </cell>
          <cell r="G105">
            <v>0</v>
          </cell>
          <cell r="H105">
            <v>0.05</v>
          </cell>
          <cell r="I105">
            <v>0</v>
          </cell>
          <cell r="J105">
            <v>0</v>
          </cell>
        </row>
        <row r="106">
          <cell r="B106">
            <v>0</v>
          </cell>
          <cell r="E106">
            <v>0</v>
          </cell>
          <cell r="F106">
            <v>0</v>
          </cell>
          <cell r="G106">
            <v>0</v>
          </cell>
          <cell r="H106">
            <v>0.05</v>
          </cell>
          <cell r="I106">
            <v>0</v>
          </cell>
          <cell r="J106">
            <v>0</v>
          </cell>
        </row>
        <row r="107">
          <cell r="B107">
            <v>0</v>
          </cell>
          <cell r="E107">
            <v>0</v>
          </cell>
          <cell r="F107">
            <v>0</v>
          </cell>
          <cell r="G107">
            <v>0</v>
          </cell>
          <cell r="H107">
            <v>0.05</v>
          </cell>
          <cell r="I107">
            <v>0</v>
          </cell>
          <cell r="J107">
            <v>0</v>
          </cell>
        </row>
        <row r="108">
          <cell r="B108">
            <v>0</v>
          </cell>
          <cell r="E108">
            <v>0</v>
          </cell>
          <cell r="F108">
            <v>0</v>
          </cell>
          <cell r="G108">
            <v>0</v>
          </cell>
          <cell r="H108">
            <v>0.05</v>
          </cell>
          <cell r="I108">
            <v>0</v>
          </cell>
          <cell r="J108">
            <v>0</v>
          </cell>
        </row>
        <row r="109">
          <cell r="B109">
            <v>0</v>
          </cell>
          <cell r="E109">
            <v>0</v>
          </cell>
          <cell r="F109">
            <v>0</v>
          </cell>
          <cell r="G109">
            <v>0</v>
          </cell>
          <cell r="H109">
            <v>0.05</v>
          </cell>
          <cell r="I109">
            <v>0</v>
          </cell>
          <cell r="J109">
            <v>0</v>
          </cell>
        </row>
      </sheetData>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01A - Colaboradores"/>
      <sheetName val="Matriz"/>
      <sheetName val="R01B - Colaboradores Sub"/>
      <sheetName val="R02A - Compras"/>
      <sheetName val="R03A - Enfermagem "/>
      <sheetName val="R05A - Hotelaria"/>
      <sheetName val="R06A - Repasse"/>
      <sheetName val="R07A - Manutençao"/>
      <sheetName val="R07B - Manutenção energia"/>
      <sheetName val="RE08 - Produção"/>
      <sheetName val="R09 - Higiene"/>
      <sheetName val="R10 - Higiene"/>
      <sheetName val="R11A - Lavanderia"/>
      <sheetName val="R12A - Nutriçao Paciente"/>
      <sheetName val="R12B - Nutriçao Func"/>
      <sheetName val="R12C - Nutriçao Restaurante"/>
      <sheetName val="R12D - Nutriçao Parenteral"/>
      <sheetName val="R13 - Servicos Gerais"/>
    </sheetNames>
    <sheetDataSet>
      <sheetData sheetId="0" refreshError="1">
        <row r="5">
          <cell r="B5" t="str">
            <v xml:space="preserve">      HOSPITAL SÃO RAFAEL </v>
          </cell>
        </row>
        <row r="6">
          <cell r="B6" t="str">
            <v>RE 01A:</v>
          </cell>
        </row>
        <row r="7">
          <cell r="B7" t="str">
            <v xml:space="preserve">Responsável: </v>
          </cell>
        </row>
        <row r="8">
          <cell r="B8" t="str">
            <v>Mês Ref.: SETEMBRO / 2012</v>
          </cell>
        </row>
        <row r="9">
          <cell r="B9" t="str">
            <v>Entregar até o dia 5 do mês subsequente.</v>
          </cell>
        </row>
        <row r="10">
          <cell r="A10" t="str">
            <v>N.C.C</v>
          </cell>
          <cell r="B10" t="str">
            <v>DESCRIÇÃO DOS CENTROS DE CUSTOS</v>
          </cell>
          <cell r="C10" t="str">
            <v>Lançamentos</v>
          </cell>
          <cell r="E10" t="str">
            <v>Total</v>
          </cell>
        </row>
        <row r="11">
          <cell r="C11" t="str">
            <v>Direcionador/Unidade de Produção</v>
          </cell>
        </row>
        <row r="13">
          <cell r="C13" t="str">
            <v>Nº de Colaboradores CLT</v>
          </cell>
          <cell r="D13" t="str">
            <v>Nº de Terceiros</v>
          </cell>
        </row>
        <row r="14">
          <cell r="A14" t="str">
            <v>Produtivos</v>
          </cell>
        </row>
        <row r="15">
          <cell r="A15">
            <v>93</v>
          </cell>
          <cell r="B15" t="str">
            <v>UI 1A</v>
          </cell>
          <cell r="E15">
            <v>0</v>
          </cell>
        </row>
        <row r="16">
          <cell r="A16">
            <v>94</v>
          </cell>
          <cell r="B16" t="str">
            <v>UI 1C E DPI</v>
          </cell>
          <cell r="E16">
            <v>0</v>
          </cell>
        </row>
        <row r="17">
          <cell r="A17">
            <v>95</v>
          </cell>
          <cell r="B17" t="str">
            <v>UI 2A</v>
          </cell>
          <cell r="E17">
            <v>0</v>
          </cell>
        </row>
        <row r="18">
          <cell r="A18">
            <v>96</v>
          </cell>
          <cell r="B18" t="str">
            <v>UI 2B HOSPITAL DIA</v>
          </cell>
          <cell r="E18">
            <v>0</v>
          </cell>
        </row>
        <row r="19">
          <cell r="A19">
            <v>97</v>
          </cell>
          <cell r="B19" t="str">
            <v>UI 2C</v>
          </cell>
          <cell r="E19">
            <v>0</v>
          </cell>
        </row>
        <row r="20">
          <cell r="A20">
            <v>98</v>
          </cell>
          <cell r="B20" t="str">
            <v>UI 2D</v>
          </cell>
          <cell r="E20">
            <v>0</v>
          </cell>
        </row>
        <row r="21">
          <cell r="A21">
            <v>99</v>
          </cell>
          <cell r="B21" t="str">
            <v>UI 3A</v>
          </cell>
          <cell r="E21">
            <v>0</v>
          </cell>
        </row>
        <row r="22">
          <cell r="A22">
            <v>100</v>
          </cell>
          <cell r="B22" t="str">
            <v>UI 3B</v>
          </cell>
          <cell r="E22">
            <v>0</v>
          </cell>
        </row>
        <row r="23">
          <cell r="A23">
            <v>101</v>
          </cell>
          <cell r="B23" t="str">
            <v>UI 3C</v>
          </cell>
          <cell r="E23">
            <v>0</v>
          </cell>
        </row>
        <row r="24">
          <cell r="A24">
            <v>102</v>
          </cell>
          <cell r="B24" t="str">
            <v>UI 4B</v>
          </cell>
          <cell r="E24">
            <v>0</v>
          </cell>
        </row>
        <row r="25">
          <cell r="A25">
            <v>103</v>
          </cell>
          <cell r="B25" t="str">
            <v>UI 4C</v>
          </cell>
          <cell r="E25">
            <v>0</v>
          </cell>
        </row>
        <row r="26">
          <cell r="A26">
            <v>108</v>
          </cell>
          <cell r="B26" t="str">
            <v>UI CARDIOVASCULAR INTENSIVA</v>
          </cell>
          <cell r="E26">
            <v>0</v>
          </cell>
        </row>
        <row r="27">
          <cell r="A27">
            <v>92</v>
          </cell>
          <cell r="B27" t="str">
            <v>UI PEDIATRIA TERREO</v>
          </cell>
          <cell r="E27">
            <v>0</v>
          </cell>
        </row>
        <row r="28">
          <cell r="A28">
            <v>107</v>
          </cell>
          <cell r="B28" t="str">
            <v>UI SEMI INTENSIVA CIRURGICA 4B</v>
          </cell>
          <cell r="E28">
            <v>0</v>
          </cell>
        </row>
        <row r="29">
          <cell r="A29">
            <v>106</v>
          </cell>
          <cell r="B29" t="str">
            <v>UI SEMI INTENSIVA GASTROHEPATO</v>
          </cell>
          <cell r="E29">
            <v>0</v>
          </cell>
        </row>
        <row r="30">
          <cell r="A30">
            <v>105</v>
          </cell>
          <cell r="B30" t="str">
            <v>UI SEMI INTENSIVA GERAL</v>
          </cell>
          <cell r="E30">
            <v>0</v>
          </cell>
        </row>
        <row r="31">
          <cell r="A31">
            <v>109</v>
          </cell>
          <cell r="B31" t="str">
            <v>UTI GERAL I</v>
          </cell>
          <cell r="E31">
            <v>0</v>
          </cell>
        </row>
        <row r="32">
          <cell r="A32">
            <v>110</v>
          </cell>
          <cell r="B32" t="str">
            <v>UTI GERAL II</v>
          </cell>
          <cell r="E32">
            <v>0</v>
          </cell>
        </row>
        <row r="33">
          <cell r="A33">
            <v>111</v>
          </cell>
          <cell r="B33" t="str">
            <v>UTI PEDIATRICA</v>
          </cell>
          <cell r="E33">
            <v>0</v>
          </cell>
        </row>
        <row r="34">
          <cell r="A34" t="str">
            <v>SADT - HSR</v>
          </cell>
        </row>
        <row r="35">
          <cell r="A35">
            <v>117</v>
          </cell>
          <cell r="B35" t="str">
            <v>ANATOMIA PATOLOGICA</v>
          </cell>
          <cell r="E35">
            <v>0</v>
          </cell>
        </row>
        <row r="36">
          <cell r="A36">
            <v>115</v>
          </cell>
          <cell r="B36" t="str">
            <v>BANCO DE SANGUE</v>
          </cell>
          <cell r="E36">
            <v>0</v>
          </cell>
        </row>
        <row r="37">
          <cell r="A37">
            <v>644</v>
          </cell>
          <cell r="B37" t="str">
            <v>BIOIMAGEM</v>
          </cell>
          <cell r="E37">
            <v>0</v>
          </cell>
        </row>
        <row r="38">
          <cell r="A38">
            <v>577</v>
          </cell>
          <cell r="B38" t="str">
            <v>CBTC-CENT.BIOTEC.E TER.CELULAR</v>
          </cell>
          <cell r="E38">
            <v>0</v>
          </cell>
        </row>
        <row r="39">
          <cell r="A39">
            <v>119</v>
          </cell>
          <cell r="B39" t="str">
            <v>DIALISE</v>
          </cell>
          <cell r="E39">
            <v>0</v>
          </cell>
        </row>
        <row r="40">
          <cell r="A40">
            <v>599</v>
          </cell>
          <cell r="B40" t="str">
            <v>FISIOTERAPIA HOSPITALAR</v>
          </cell>
          <cell r="E40">
            <v>0</v>
          </cell>
        </row>
        <row r="41">
          <cell r="A41">
            <v>120</v>
          </cell>
          <cell r="B41" t="str">
            <v>HEMODINAMICA E ANGIOGRAFIA</v>
          </cell>
          <cell r="E41">
            <v>0</v>
          </cell>
        </row>
        <row r="42">
          <cell r="A42">
            <v>116</v>
          </cell>
          <cell r="B42" t="str">
            <v>LABORATORIO UNIDADE TECNICA</v>
          </cell>
          <cell r="E42">
            <v>0</v>
          </cell>
        </row>
        <row r="43">
          <cell r="A43">
            <v>121</v>
          </cell>
          <cell r="B43" t="str">
            <v>MEDICINA NUCLEAR</v>
          </cell>
          <cell r="E43">
            <v>0</v>
          </cell>
        </row>
        <row r="44">
          <cell r="A44">
            <v>614</v>
          </cell>
          <cell r="B44" t="str">
            <v>POLISSONOGRAFIA</v>
          </cell>
          <cell r="E44">
            <v>0</v>
          </cell>
        </row>
        <row r="45">
          <cell r="A45">
            <v>124</v>
          </cell>
          <cell r="B45" t="str">
            <v>RADIOTERAPIA</v>
          </cell>
          <cell r="E45">
            <v>0</v>
          </cell>
        </row>
        <row r="46">
          <cell r="A46">
            <v>127</v>
          </cell>
          <cell r="B46" t="str">
            <v>VIDEOENDOSCOPIA</v>
          </cell>
          <cell r="E46">
            <v>0</v>
          </cell>
        </row>
        <row r="47">
          <cell r="A47" t="str">
            <v>UNIDADES CIRÚRGICAS - HSR</v>
          </cell>
        </row>
        <row r="48">
          <cell r="A48">
            <v>113</v>
          </cell>
          <cell r="B48" t="str">
            <v>CENTRO CIRURGICO GERAL</v>
          </cell>
          <cell r="E48">
            <v>0</v>
          </cell>
        </row>
        <row r="49">
          <cell r="A49">
            <v>114</v>
          </cell>
          <cell r="B49" t="str">
            <v>CENTRO CIRURGICO HOSPITAL DIA</v>
          </cell>
          <cell r="E49">
            <v>0</v>
          </cell>
        </row>
        <row r="50">
          <cell r="A50" t="str">
            <v xml:space="preserve">CENTRO MÉDICO - HSR </v>
          </cell>
        </row>
        <row r="51">
          <cell r="A51">
            <v>635</v>
          </cell>
          <cell r="B51" t="str">
            <v>CMDSR-CENTRO MEDICO E DIAGNOST</v>
          </cell>
          <cell r="E51">
            <v>0</v>
          </cell>
        </row>
        <row r="52">
          <cell r="A52">
            <v>122</v>
          </cell>
          <cell r="B52" t="str">
            <v>ONCOLOGIA CLINICA</v>
          </cell>
          <cell r="E52">
            <v>0</v>
          </cell>
        </row>
        <row r="53">
          <cell r="A53">
            <v>81</v>
          </cell>
          <cell r="B53" t="str">
            <v>UA NEUROFISIOLOGIA</v>
          </cell>
          <cell r="E53">
            <v>0</v>
          </cell>
        </row>
        <row r="54">
          <cell r="A54" t="str">
            <v>EMERGÊNCIA - HSR</v>
          </cell>
        </row>
        <row r="55">
          <cell r="A55">
            <v>112</v>
          </cell>
          <cell r="B55" t="str">
            <v>EMERGENCIA</v>
          </cell>
          <cell r="E55">
            <v>0</v>
          </cell>
        </row>
        <row r="56">
          <cell r="A56">
            <v>672</v>
          </cell>
          <cell r="B56" t="str">
            <v>EMERGENCIA PEDIATRICA</v>
          </cell>
          <cell r="E56">
            <v>0</v>
          </cell>
        </row>
        <row r="57">
          <cell r="A57" t="str">
            <v>OUTRAS UNIDADES - HSR</v>
          </cell>
        </row>
        <row r="58">
          <cell r="A58">
            <v>6</v>
          </cell>
          <cell r="B58" t="str">
            <v>COMITE DE ETICA EM PESQUISA</v>
          </cell>
          <cell r="E58">
            <v>0</v>
          </cell>
        </row>
        <row r="59">
          <cell r="A59">
            <v>362</v>
          </cell>
          <cell r="B59" t="str">
            <v>CONTABILIDADE A DISTRIBUIR</v>
          </cell>
          <cell r="E59">
            <v>0</v>
          </cell>
        </row>
        <row r="60">
          <cell r="A60">
            <v>289</v>
          </cell>
          <cell r="B60" t="str">
            <v>CRECHE AMOR PROXIMO</v>
          </cell>
          <cell r="E60">
            <v>0</v>
          </cell>
        </row>
        <row r="61">
          <cell r="A61">
            <v>688</v>
          </cell>
          <cell r="B61" t="str">
            <v>EQUIPAMENTOS PREDIO ANEXO</v>
          </cell>
          <cell r="E61">
            <v>0</v>
          </cell>
        </row>
        <row r="62">
          <cell r="A62">
            <v>17</v>
          </cell>
          <cell r="B62" t="str">
            <v>ESCOLA DE ENFERMAGEM</v>
          </cell>
          <cell r="E62">
            <v>0</v>
          </cell>
        </row>
        <row r="63">
          <cell r="A63">
            <v>314</v>
          </cell>
          <cell r="B63" t="str">
            <v>INTEGRASUS/FUNASA - RECEITA</v>
          </cell>
          <cell r="E63">
            <v>0</v>
          </cell>
        </row>
        <row r="64">
          <cell r="A64">
            <v>570</v>
          </cell>
          <cell r="B64" t="str">
            <v>LANCHONETE VITALLI</v>
          </cell>
          <cell r="E64">
            <v>0</v>
          </cell>
        </row>
        <row r="65">
          <cell r="A65">
            <v>316</v>
          </cell>
          <cell r="B65" t="str">
            <v>OUTRAS OPERACIONAIS</v>
          </cell>
          <cell r="E65">
            <v>0</v>
          </cell>
        </row>
        <row r="66">
          <cell r="A66">
            <v>345</v>
          </cell>
          <cell r="B66" t="str">
            <v>RECEITA SUS</v>
          </cell>
          <cell r="E66">
            <v>0</v>
          </cell>
        </row>
        <row r="67">
          <cell r="A67">
            <v>406</v>
          </cell>
          <cell r="B67" t="str">
            <v>RESTAURANTE ESPECIAL</v>
          </cell>
          <cell r="E67">
            <v>0</v>
          </cell>
        </row>
        <row r="68">
          <cell r="A68">
            <v>703</v>
          </cell>
          <cell r="B68" t="str">
            <v>SERVICO MEDICO - PERFORMANCE</v>
          </cell>
          <cell r="E68">
            <v>0</v>
          </cell>
        </row>
        <row r="69">
          <cell r="A69" t="str">
            <v>CENTRO MÉDICO IRMA LUDOVICA</v>
          </cell>
        </row>
        <row r="70">
          <cell r="A70">
            <v>598</v>
          </cell>
          <cell r="B70" t="str">
            <v>CENTRO ONCOLOGIA IRMA LUDOVICA</v>
          </cell>
          <cell r="E70">
            <v>0</v>
          </cell>
        </row>
        <row r="71">
          <cell r="A71" t="str">
            <v>CENTRO MÉDICO HSR - EXTERNO</v>
          </cell>
        </row>
        <row r="72">
          <cell r="A72">
            <v>212</v>
          </cell>
          <cell r="B72" t="str">
            <v>CMSR - CONSULTORIOS MEDICOS</v>
          </cell>
          <cell r="E72">
            <v>0</v>
          </cell>
        </row>
        <row r="73">
          <cell r="A73">
            <v>602</v>
          </cell>
          <cell r="B73" t="str">
            <v>CMSR - GATROENTEROL/PHMETRIA</v>
          </cell>
          <cell r="E73">
            <v>0</v>
          </cell>
        </row>
        <row r="74">
          <cell r="A74">
            <v>197</v>
          </cell>
          <cell r="B74" t="str">
            <v>CMSR - UA CARDIOLOGIA</v>
          </cell>
          <cell r="E74">
            <v>0</v>
          </cell>
        </row>
        <row r="75">
          <cell r="A75">
            <v>198</v>
          </cell>
          <cell r="B75" t="str">
            <v>CMSR - UA FONOAUDIOLOGIA</v>
          </cell>
          <cell r="E75">
            <v>0</v>
          </cell>
        </row>
        <row r="76">
          <cell r="A76">
            <v>588</v>
          </cell>
          <cell r="B76" t="str">
            <v>CMSR - UA GINECOLOGIA</v>
          </cell>
          <cell r="E76">
            <v>0</v>
          </cell>
        </row>
        <row r="77">
          <cell r="A77">
            <v>200</v>
          </cell>
          <cell r="B77" t="str">
            <v>CMSR - UA NEUROFISIOLOGIA</v>
          </cell>
          <cell r="E77">
            <v>0</v>
          </cell>
        </row>
        <row r="78">
          <cell r="A78">
            <v>201</v>
          </cell>
          <cell r="B78" t="str">
            <v>CMSR - UA OFTALMOLOGIA</v>
          </cell>
          <cell r="E78">
            <v>0</v>
          </cell>
        </row>
        <row r="79">
          <cell r="A79">
            <v>589</v>
          </cell>
          <cell r="B79" t="str">
            <v>CMSR - UA OTORRINOLARINGOLOGIA</v>
          </cell>
          <cell r="E79">
            <v>0</v>
          </cell>
        </row>
        <row r="80">
          <cell r="A80">
            <v>202</v>
          </cell>
          <cell r="B80" t="str">
            <v>CMSR - UA PNEUMOLOGIA</v>
          </cell>
          <cell r="E80">
            <v>0</v>
          </cell>
        </row>
        <row r="81">
          <cell r="A81">
            <v>199</v>
          </cell>
          <cell r="B81" t="str">
            <v>CMSR - UA REPRODUCAO HUMANA</v>
          </cell>
          <cell r="E81">
            <v>0</v>
          </cell>
        </row>
        <row r="82">
          <cell r="A82">
            <v>203</v>
          </cell>
          <cell r="B82" t="str">
            <v>CMSR - UA UROLOGIA</v>
          </cell>
          <cell r="E82">
            <v>0</v>
          </cell>
        </row>
        <row r="83">
          <cell r="A83">
            <v>205</v>
          </cell>
          <cell r="B83" t="str">
            <v>CMSR - ULTRASSONOGRAFIA</v>
          </cell>
          <cell r="E83">
            <v>0</v>
          </cell>
        </row>
        <row r="84">
          <cell r="A84">
            <v>206</v>
          </cell>
          <cell r="B84" t="str">
            <v>CMSR - VIDEOENDOSCOPIA</v>
          </cell>
          <cell r="E84">
            <v>0</v>
          </cell>
        </row>
        <row r="85">
          <cell r="A85">
            <v>204</v>
          </cell>
          <cell r="B85" t="str">
            <v>CMSR-RADIOLOGIA CONVENCIONAL</v>
          </cell>
          <cell r="E85">
            <v>0</v>
          </cell>
        </row>
        <row r="86">
          <cell r="A86" t="str">
            <v>HOSPITAL ANA MARIANI</v>
          </cell>
        </row>
        <row r="87">
          <cell r="A87">
            <v>397</v>
          </cell>
          <cell r="B87" t="str">
            <v>HAM - GESTOR MEDICO</v>
          </cell>
          <cell r="E87">
            <v>0</v>
          </cell>
        </row>
        <row r="88">
          <cell r="A88" t="str">
            <v>HOSPITAL REGIONAL DANTAS BIÃO</v>
          </cell>
        </row>
        <row r="89">
          <cell r="A89">
            <v>415</v>
          </cell>
          <cell r="B89" t="str">
            <v>HRDB -   C.M.E.</v>
          </cell>
          <cell r="E89">
            <v>0</v>
          </cell>
        </row>
        <row r="90">
          <cell r="A90">
            <v>377</v>
          </cell>
          <cell r="B90" t="str">
            <v>HRDB -   GESTOR MEDICO</v>
          </cell>
          <cell r="E90">
            <v>0</v>
          </cell>
        </row>
        <row r="91">
          <cell r="A91">
            <v>416</v>
          </cell>
          <cell r="B91" t="str">
            <v>HRDB -   U.T.I.</v>
          </cell>
          <cell r="E91">
            <v>0</v>
          </cell>
        </row>
        <row r="92">
          <cell r="A92">
            <v>414</v>
          </cell>
          <cell r="B92" t="str">
            <v>HRDB - CENTRO CIRURGICO</v>
          </cell>
          <cell r="E92">
            <v>0</v>
          </cell>
        </row>
        <row r="93">
          <cell r="A93">
            <v>417</v>
          </cell>
          <cell r="B93" t="str">
            <v>HRDB - EMERGENCIA</v>
          </cell>
          <cell r="E93">
            <v>0</v>
          </cell>
        </row>
        <row r="94">
          <cell r="A94" t="str">
            <v xml:space="preserve">CLINICA DE ONCOLOGIA - SÃO RAFAEL </v>
          </cell>
        </row>
        <row r="95">
          <cell r="A95">
            <v>675</v>
          </cell>
          <cell r="B95" t="str">
            <v>HSR - ONCO - GESTOR MEDICO</v>
          </cell>
          <cell r="E95">
            <v>0</v>
          </cell>
        </row>
        <row r="96">
          <cell r="A96" t="str">
            <v>CENTRO MÉDICO - UNIDADE GARIBALDI</v>
          </cell>
        </row>
        <row r="97">
          <cell r="A97">
            <v>590</v>
          </cell>
          <cell r="B97" t="str">
            <v>HSR - UG -   UA FISIOTERAPIA</v>
          </cell>
          <cell r="E97">
            <v>0</v>
          </cell>
        </row>
        <row r="98">
          <cell r="A98">
            <v>639</v>
          </cell>
          <cell r="B98" t="str">
            <v>HSR - UG - CENTRO DE OBESIDADE</v>
          </cell>
          <cell r="E98">
            <v>0</v>
          </cell>
        </row>
        <row r="99">
          <cell r="A99">
            <v>638</v>
          </cell>
          <cell r="B99" t="str">
            <v>HSR - UG - CEOSR</v>
          </cell>
          <cell r="E99">
            <v>0</v>
          </cell>
        </row>
        <row r="100">
          <cell r="A100">
            <v>586</v>
          </cell>
          <cell r="B100" t="str">
            <v>HSR - UG - CONSULTORIOS MEDICO</v>
          </cell>
          <cell r="E100">
            <v>0</v>
          </cell>
        </row>
        <row r="101">
          <cell r="A101">
            <v>591</v>
          </cell>
          <cell r="B101" t="str">
            <v>HSR - UG - UA CLINICA DA DOR</v>
          </cell>
          <cell r="E101">
            <v>0</v>
          </cell>
        </row>
        <row r="102">
          <cell r="A102" t="str">
            <v>CENTRO MÉDICO - UNIDADE LAURO DE FREITAS</v>
          </cell>
        </row>
        <row r="103">
          <cell r="A103">
            <v>656</v>
          </cell>
          <cell r="B103" t="str">
            <v>HSR-ULF-CENTRO MEDICO AMB</v>
          </cell>
          <cell r="E103">
            <v>0</v>
          </cell>
        </row>
        <row r="104">
          <cell r="A104" t="str">
            <v>HOSPITAL 2 DE JULHO</v>
          </cell>
        </row>
        <row r="105">
          <cell r="A105">
            <v>344</v>
          </cell>
          <cell r="B105" t="str">
            <v>H2J - GESTOR MEDICO</v>
          </cell>
          <cell r="E105">
            <v>0</v>
          </cell>
        </row>
        <row r="106">
          <cell r="A106" t="str">
            <v>HOSPITAL DE PORTO SEGURO</v>
          </cell>
        </row>
        <row r="107">
          <cell r="A107">
            <v>211</v>
          </cell>
          <cell r="B107" t="str">
            <v>UPS - GESTOR MEDICO</v>
          </cell>
          <cell r="E107">
            <v>0</v>
          </cell>
        </row>
        <row r="108">
          <cell r="A108" t="str">
            <v>POSTO DE SAÚDE - SÃO MARCOS</v>
          </cell>
        </row>
        <row r="109">
          <cell r="A109">
            <v>209</v>
          </cell>
          <cell r="B109" t="str">
            <v>USM - GESTOR MEDICO</v>
          </cell>
          <cell r="E109">
            <v>0</v>
          </cell>
        </row>
        <row r="110">
          <cell r="A110" t="str">
            <v>UNIDADE - PÓLO PETROQUIMICO</v>
          </cell>
        </row>
        <row r="111">
          <cell r="A111">
            <v>597</v>
          </cell>
          <cell r="B111" t="str">
            <v>BRASKEM CLOROSODA</v>
          </cell>
          <cell r="E111">
            <v>0</v>
          </cell>
        </row>
        <row r="112">
          <cell r="A112">
            <v>501</v>
          </cell>
          <cell r="B112" t="str">
            <v>BRASKEM PE-1-2-3</v>
          </cell>
          <cell r="E112">
            <v>0</v>
          </cell>
        </row>
        <row r="113">
          <cell r="A113">
            <v>192</v>
          </cell>
          <cell r="B113" t="str">
            <v>BRASKEM PE-2</v>
          </cell>
          <cell r="E113">
            <v>0</v>
          </cell>
        </row>
        <row r="114">
          <cell r="A114">
            <v>189</v>
          </cell>
          <cell r="B114" t="str">
            <v>BRASKEM PE-3</v>
          </cell>
          <cell r="E114">
            <v>0</v>
          </cell>
        </row>
        <row r="115">
          <cell r="A115">
            <v>315</v>
          </cell>
          <cell r="B115" t="str">
            <v>BRASKEM UNIB</v>
          </cell>
          <cell r="E115">
            <v>0</v>
          </cell>
        </row>
        <row r="116">
          <cell r="A116">
            <v>191</v>
          </cell>
          <cell r="B116" t="str">
            <v>CETREL/MANTEP - TERCERIZADAS</v>
          </cell>
          <cell r="E116">
            <v>0</v>
          </cell>
        </row>
        <row r="117">
          <cell r="A117">
            <v>188</v>
          </cell>
          <cell r="B117" t="str">
            <v>PAME COFIC</v>
          </cell>
        </row>
        <row r="118">
          <cell r="A118" t="str">
            <v>ATIVIDADES SOCIAIS</v>
          </cell>
        </row>
        <row r="119">
          <cell r="A119">
            <v>623</v>
          </cell>
          <cell r="B119" t="str">
            <v>C ASSIST SOCIAL 00424383000125</v>
          </cell>
          <cell r="E119">
            <v>0</v>
          </cell>
        </row>
        <row r="120">
          <cell r="A120">
            <v>624</v>
          </cell>
          <cell r="B120" t="str">
            <v>MISSAO BARRA</v>
          </cell>
          <cell r="E120">
            <v>0</v>
          </cell>
        </row>
        <row r="121">
          <cell r="A121" t="str">
            <v>PESQUISAS MÉDICAS</v>
          </cell>
        </row>
        <row r="122">
          <cell r="A122">
            <v>496</v>
          </cell>
          <cell r="B122" t="str">
            <v>CISTATINA C E PEPTIDEO-NEFRO</v>
          </cell>
          <cell r="E122">
            <v>0</v>
          </cell>
        </row>
        <row r="123">
          <cell r="A123">
            <v>601</v>
          </cell>
          <cell r="B123" t="str">
            <v>PESQUISA - ICON ONCOLOGIA</v>
          </cell>
          <cell r="E123">
            <v>0</v>
          </cell>
        </row>
        <row r="124">
          <cell r="A124">
            <v>627</v>
          </cell>
          <cell r="B124" t="str">
            <v>PESQUISA AMGEN - 20080763</v>
          </cell>
          <cell r="E124">
            <v>0</v>
          </cell>
        </row>
        <row r="125">
          <cell r="A125">
            <v>631</v>
          </cell>
          <cell r="B125" t="str">
            <v>PESQUISA EUROTRIAIS - GSK</v>
          </cell>
          <cell r="E125">
            <v>0</v>
          </cell>
        </row>
        <row r="126">
          <cell r="A126">
            <v>526</v>
          </cell>
          <cell r="B126" t="str">
            <v>PESQUISA EVOLVE</v>
          </cell>
          <cell r="E126">
            <v>0</v>
          </cell>
        </row>
        <row r="127">
          <cell r="A127">
            <v>611</v>
          </cell>
          <cell r="B127" t="str">
            <v>PESQUISA FINEP</v>
          </cell>
          <cell r="E127">
            <v>0</v>
          </cell>
        </row>
        <row r="128">
          <cell r="A128">
            <v>277</v>
          </cell>
          <cell r="B128" t="str">
            <v>PESQUISA GASTROHEPATOLOGIA</v>
          </cell>
          <cell r="E128">
            <v>0</v>
          </cell>
        </row>
        <row r="129">
          <cell r="A129">
            <v>701</v>
          </cell>
          <cell r="B129" t="str">
            <v>PESQUISA GSK - ONCOLOGIA</v>
          </cell>
          <cell r="E129">
            <v>0</v>
          </cell>
        </row>
        <row r="130">
          <cell r="A130">
            <v>720</v>
          </cell>
          <cell r="B130" t="str">
            <v>PESQUISA LILLY - ONCOLOGIA</v>
          </cell>
          <cell r="E130">
            <v>0</v>
          </cell>
        </row>
        <row r="131">
          <cell r="A131">
            <v>668</v>
          </cell>
          <cell r="B131" t="str">
            <v>PESQUISA MERCK SHARP E DOHME</v>
          </cell>
          <cell r="E131">
            <v>0</v>
          </cell>
        </row>
        <row r="132">
          <cell r="A132">
            <v>433</v>
          </cell>
          <cell r="B132" t="str">
            <v>PESQUISA NEUROLOGIA</v>
          </cell>
          <cell r="E132">
            <v>0</v>
          </cell>
        </row>
        <row r="133">
          <cell r="A133">
            <v>645</v>
          </cell>
          <cell r="B133" t="str">
            <v>PESQUISA NOVARTIS-ONCOLOGIA</v>
          </cell>
          <cell r="E133">
            <v>0</v>
          </cell>
        </row>
        <row r="134">
          <cell r="A134">
            <v>594</v>
          </cell>
          <cell r="B134" t="str">
            <v>PESQUISA ONCOLOGIA</v>
          </cell>
          <cell r="E134">
            <v>0</v>
          </cell>
        </row>
        <row r="135">
          <cell r="A135">
            <v>643</v>
          </cell>
          <cell r="B135" t="str">
            <v>PESQUISA PAMES 0109</v>
          </cell>
          <cell r="E135">
            <v>0</v>
          </cell>
        </row>
        <row r="136">
          <cell r="A136">
            <v>595</v>
          </cell>
          <cell r="B136" t="str">
            <v>PESQUISA PIERRE FABRE VICTORIA</v>
          </cell>
          <cell r="E136">
            <v>0</v>
          </cell>
        </row>
        <row r="137">
          <cell r="A137">
            <v>670</v>
          </cell>
          <cell r="B137" t="str">
            <v>PESQUISA RETINA E VITREO</v>
          </cell>
          <cell r="E137">
            <v>0</v>
          </cell>
        </row>
        <row r="138">
          <cell r="A138">
            <v>596</v>
          </cell>
          <cell r="B138" t="str">
            <v>PESQUISA ROCHE BO 22227</v>
          </cell>
          <cell r="E138">
            <v>0</v>
          </cell>
        </row>
        <row r="139">
          <cell r="A139">
            <v>671</v>
          </cell>
          <cell r="B139" t="str">
            <v>PESQUISA SANOFI AVENTIS</v>
          </cell>
          <cell r="E139">
            <v>0</v>
          </cell>
        </row>
        <row r="140">
          <cell r="A140">
            <v>608</v>
          </cell>
          <cell r="B140" t="str">
            <v>PESQUISA SINDROME CORONARIANA</v>
          </cell>
          <cell r="E140">
            <v>0</v>
          </cell>
        </row>
        <row r="141">
          <cell r="A141">
            <v>380</v>
          </cell>
          <cell r="B141" t="str">
            <v>PESQUISA TREAT / ANGEM</v>
          </cell>
          <cell r="E141">
            <v>0</v>
          </cell>
        </row>
        <row r="142">
          <cell r="A142">
            <v>610</v>
          </cell>
          <cell r="B142" t="str">
            <v>PESQUISA TRILOGY</v>
          </cell>
          <cell r="E142">
            <v>0</v>
          </cell>
        </row>
        <row r="143">
          <cell r="A143">
            <v>495</v>
          </cell>
          <cell r="B143" t="str">
            <v>POLIMORFISMO GENETICO-NEFRO</v>
          </cell>
          <cell r="E143">
            <v>0</v>
          </cell>
        </row>
        <row r="144">
          <cell r="A144" t="str">
            <v>PROJETOS</v>
          </cell>
        </row>
        <row r="145">
          <cell r="A145">
            <v>717</v>
          </cell>
          <cell r="B145" t="str">
            <v>PROJ   AUDITORIO LUIGI FAROLDI</v>
          </cell>
          <cell r="E145">
            <v>0</v>
          </cell>
        </row>
        <row r="146">
          <cell r="A146">
            <v>699</v>
          </cell>
          <cell r="B146" t="str">
            <v>PROJ - H2J INSTALAÇÃO NOBREAK</v>
          </cell>
          <cell r="E146">
            <v>0</v>
          </cell>
        </row>
        <row r="147">
          <cell r="A147">
            <v>683</v>
          </cell>
          <cell r="B147" t="str">
            <v>PROJ 3º AUTOCLAVE CME SUS</v>
          </cell>
          <cell r="E147">
            <v>0</v>
          </cell>
        </row>
        <row r="148">
          <cell r="A148">
            <v>682</v>
          </cell>
          <cell r="B148" t="str">
            <v>PROJ AGUA QUENTE VOL TECNICO</v>
          </cell>
          <cell r="E148">
            <v>0</v>
          </cell>
        </row>
        <row r="149">
          <cell r="A149">
            <v>713</v>
          </cell>
          <cell r="B149" t="str">
            <v>PROJ CONSTRUCAO RAMPA LUDOVICA</v>
          </cell>
          <cell r="E149">
            <v>0</v>
          </cell>
        </row>
        <row r="150">
          <cell r="A150">
            <v>660</v>
          </cell>
          <cell r="B150" t="str">
            <v>PROJ EMERGENCIA PED 3SS</v>
          </cell>
          <cell r="E150">
            <v>0</v>
          </cell>
        </row>
        <row r="151">
          <cell r="A151">
            <v>564</v>
          </cell>
          <cell r="B151" t="str">
            <v>PROJ- FACHADA HSR COL.PASTILHA</v>
          </cell>
          <cell r="E151">
            <v>0</v>
          </cell>
        </row>
        <row r="152">
          <cell r="A152">
            <v>698</v>
          </cell>
          <cell r="B152" t="str">
            <v>PROJ H2J INSTALAÇÃO DE GERADOR</v>
          </cell>
          <cell r="E152">
            <v>0</v>
          </cell>
        </row>
        <row r="153">
          <cell r="A153">
            <v>715</v>
          </cell>
          <cell r="B153" t="str">
            <v>PROJ REESTRUTURACAO CAF 2012</v>
          </cell>
          <cell r="E153">
            <v>0</v>
          </cell>
        </row>
        <row r="154">
          <cell r="A154">
            <v>678</v>
          </cell>
          <cell r="B154" t="str">
            <v>PROJ REESTRUTURACAO SERVIDORES</v>
          </cell>
          <cell r="E154">
            <v>0</v>
          </cell>
        </row>
        <row r="155">
          <cell r="A155">
            <v>700</v>
          </cell>
          <cell r="B155" t="str">
            <v>PROJ -REF H2J PISO E BANHEIRO</v>
          </cell>
          <cell r="E155">
            <v>0</v>
          </cell>
        </row>
        <row r="156">
          <cell r="A156">
            <v>696</v>
          </cell>
          <cell r="B156" t="str">
            <v>PROJ REF SALA ESPERA UTI GERAL</v>
          </cell>
          <cell r="E156">
            <v>0</v>
          </cell>
        </row>
        <row r="157">
          <cell r="A157">
            <v>710</v>
          </cell>
          <cell r="B157" t="str">
            <v>PROJ REF VESTIARIOS 2º SUBSOLO</v>
          </cell>
          <cell r="E157">
            <v>0</v>
          </cell>
        </row>
        <row r="158">
          <cell r="A158">
            <v>659</v>
          </cell>
          <cell r="B158" t="str">
            <v>PROJ REFOR.E AMPL.CMSR-FLEMING</v>
          </cell>
          <cell r="E158">
            <v>0</v>
          </cell>
        </row>
        <row r="159">
          <cell r="A159">
            <v>708</v>
          </cell>
          <cell r="B159" t="str">
            <v>PROJ REFORMA MEDICINA NUCLEAR</v>
          </cell>
          <cell r="E159">
            <v>0</v>
          </cell>
        </row>
        <row r="160">
          <cell r="A160">
            <v>709</v>
          </cell>
          <cell r="B160" t="str">
            <v>PROJ SALA CONTROLADORIA 4ºSS</v>
          </cell>
          <cell r="E160">
            <v>0</v>
          </cell>
        </row>
        <row r="161">
          <cell r="A161">
            <v>654</v>
          </cell>
          <cell r="B161" t="str">
            <v>PROJ SUBSTITUICAO SIST AR COND</v>
          </cell>
          <cell r="E161">
            <v>0</v>
          </cell>
        </row>
        <row r="162">
          <cell r="A162">
            <v>711</v>
          </cell>
          <cell r="B162" t="str">
            <v>PROJ TELHADO CAPELA EXTERNA</v>
          </cell>
          <cell r="E162">
            <v>0</v>
          </cell>
        </row>
        <row r="163">
          <cell r="A163">
            <v>652</v>
          </cell>
          <cell r="B163" t="str">
            <v>PROJ. AR CONDICIONADO UI 1A</v>
          </cell>
          <cell r="E163">
            <v>0</v>
          </cell>
        </row>
        <row r="164">
          <cell r="A164">
            <v>653</v>
          </cell>
          <cell r="B164" t="str">
            <v>PROJ. AR CONDICIONADO UI 2A</v>
          </cell>
          <cell r="E164">
            <v>0</v>
          </cell>
        </row>
        <row r="165">
          <cell r="A165">
            <v>716</v>
          </cell>
          <cell r="B165" t="str">
            <v>PROJ. CONSULT ODONTO ONCO 2D</v>
          </cell>
          <cell r="E165">
            <v>0</v>
          </cell>
        </row>
        <row r="166">
          <cell r="A166">
            <v>718</v>
          </cell>
          <cell r="B166" t="str">
            <v>PROJ. CONTROLE UMIDADE CCG/UTI</v>
          </cell>
          <cell r="E166">
            <v>0</v>
          </cell>
        </row>
        <row r="167">
          <cell r="A167">
            <v>697</v>
          </cell>
          <cell r="B167" t="str">
            <v>PROJ. INST PET CT TRUE POINT</v>
          </cell>
          <cell r="E167">
            <v>0</v>
          </cell>
        </row>
        <row r="168">
          <cell r="A168">
            <v>690</v>
          </cell>
          <cell r="B168" t="str">
            <v>PROJ. REF. LABORATORIO BROTAS</v>
          </cell>
          <cell r="E168">
            <v>0</v>
          </cell>
        </row>
        <row r="169">
          <cell r="A169">
            <v>667</v>
          </cell>
          <cell r="B169" t="str">
            <v>PROJ.BNB 2011 PRESTACAO CONTAS</v>
          </cell>
          <cell r="E169">
            <v>0</v>
          </cell>
        </row>
        <row r="170">
          <cell r="A170">
            <v>692</v>
          </cell>
          <cell r="B170" t="str">
            <v>PROJ-ARQUIVO CONTROLADORIA 4SS</v>
          </cell>
          <cell r="E170">
            <v>0</v>
          </cell>
        </row>
        <row r="171">
          <cell r="A171">
            <v>516</v>
          </cell>
          <cell r="B171" t="str">
            <v>PROJETO - FACULDADE HSR</v>
          </cell>
          <cell r="E171">
            <v>0</v>
          </cell>
        </row>
        <row r="172">
          <cell r="A172">
            <v>505</v>
          </cell>
          <cell r="B172" t="str">
            <v>PROJETO - PREDIO ANEXO (BNB)</v>
          </cell>
          <cell r="E172">
            <v>0</v>
          </cell>
        </row>
        <row r="173">
          <cell r="A173">
            <v>497</v>
          </cell>
          <cell r="B173" t="str">
            <v>PROJETO INST.NOVOS ELEVADORES</v>
          </cell>
          <cell r="E173">
            <v>0</v>
          </cell>
        </row>
        <row r="174">
          <cell r="A174">
            <v>622</v>
          </cell>
          <cell r="B174" t="str">
            <v>PROJETO PACTA</v>
          </cell>
          <cell r="E174">
            <v>0</v>
          </cell>
        </row>
        <row r="175">
          <cell r="A175">
            <v>714</v>
          </cell>
          <cell r="B175" t="str">
            <v>PROJETO REFORMA HAM</v>
          </cell>
          <cell r="E175">
            <v>0</v>
          </cell>
        </row>
        <row r="176">
          <cell r="A176">
            <v>712</v>
          </cell>
          <cell r="B176" t="str">
            <v>PROJETO REFORMA HSR ONCO</v>
          </cell>
          <cell r="E176">
            <v>0</v>
          </cell>
        </row>
        <row r="177">
          <cell r="A177">
            <v>719</v>
          </cell>
          <cell r="B177" t="str">
            <v>PROJETO REFORMA SEPES</v>
          </cell>
          <cell r="E177">
            <v>0</v>
          </cell>
        </row>
        <row r="178">
          <cell r="A178">
            <v>665</v>
          </cell>
          <cell r="B178" t="str">
            <v>PROJETO REFORMA UI 2D IMPL TMO</v>
          </cell>
          <cell r="E178">
            <v>0</v>
          </cell>
        </row>
        <row r="179">
          <cell r="A179">
            <v>0</v>
          </cell>
          <cell r="B179">
            <v>0</v>
          </cell>
        </row>
        <row r="180">
          <cell r="A180" t="str">
            <v>CENTROS DE CUSTOS AUXILIARES E ADMINISTRATIVOS - HSR</v>
          </cell>
        </row>
        <row r="181">
          <cell r="A181">
            <v>26</v>
          </cell>
          <cell r="B181" t="str">
            <v>ADMINISTRACAO DE PESSOAL</v>
          </cell>
          <cell r="E181">
            <v>0</v>
          </cell>
        </row>
        <row r="182">
          <cell r="A182">
            <v>136</v>
          </cell>
          <cell r="B182" t="str">
            <v>ALMOXARIFADO GERAL-SUPRIMENTOS</v>
          </cell>
          <cell r="E182">
            <v>0</v>
          </cell>
        </row>
        <row r="183">
          <cell r="A183">
            <v>215</v>
          </cell>
          <cell r="B183" t="str">
            <v>ALMOXARIFADO MANUTENCAO GERAL</v>
          </cell>
          <cell r="E183">
            <v>0</v>
          </cell>
        </row>
        <row r="184">
          <cell r="A184">
            <v>137</v>
          </cell>
          <cell r="B184" t="str">
            <v>ALMOXARIFADO NUTRICAO</v>
          </cell>
          <cell r="E184">
            <v>0</v>
          </cell>
        </row>
        <row r="185">
          <cell r="A185">
            <v>568</v>
          </cell>
          <cell r="B185" t="str">
            <v>APOIO CONTRATOS EXTERNOS</v>
          </cell>
          <cell r="E185">
            <v>0</v>
          </cell>
        </row>
        <row r="186">
          <cell r="A186">
            <v>579</v>
          </cell>
          <cell r="B186" t="str">
            <v>AREAS COMUNS - HSR</v>
          </cell>
          <cell r="E186">
            <v>0</v>
          </cell>
        </row>
        <row r="187">
          <cell r="A187">
            <v>18</v>
          </cell>
          <cell r="B187" t="str">
            <v>ARQUIVO MEDICO E ESTATISTICA</v>
          </cell>
          <cell r="E187">
            <v>0</v>
          </cell>
        </row>
        <row r="188">
          <cell r="A188">
            <v>8</v>
          </cell>
          <cell r="B188" t="str">
            <v>ASSESSORIA DE COMUNICACAO</v>
          </cell>
          <cell r="E188">
            <v>0</v>
          </cell>
        </row>
        <row r="189">
          <cell r="A189">
            <v>679</v>
          </cell>
          <cell r="B189" t="str">
            <v>ASSESSORIA ESTRATEGICA</v>
          </cell>
          <cell r="E189">
            <v>0</v>
          </cell>
        </row>
        <row r="190">
          <cell r="A190">
            <v>9</v>
          </cell>
          <cell r="B190" t="str">
            <v>ASSESSORIA JURIDICA</v>
          </cell>
          <cell r="E190">
            <v>0</v>
          </cell>
        </row>
        <row r="191">
          <cell r="A191">
            <v>14</v>
          </cell>
          <cell r="B191" t="str">
            <v>ASSISTENCIA RELIGIOSA</v>
          </cell>
          <cell r="E191">
            <v>0</v>
          </cell>
        </row>
        <row r="192">
          <cell r="A192">
            <v>35</v>
          </cell>
          <cell r="B192" t="str">
            <v>AUDITORIA DE CONTAS MEDICAS</v>
          </cell>
          <cell r="E192">
            <v>0</v>
          </cell>
        </row>
        <row r="193">
          <cell r="A193">
            <v>569</v>
          </cell>
          <cell r="B193" t="str">
            <v>AUDITORIA INTERNA CONTROLADOR</v>
          </cell>
          <cell r="E193">
            <v>0</v>
          </cell>
        </row>
        <row r="194">
          <cell r="A194">
            <v>21</v>
          </cell>
          <cell r="B194" t="str">
            <v>BIBLIOTECA</v>
          </cell>
          <cell r="E194">
            <v>0</v>
          </cell>
        </row>
        <row r="195">
          <cell r="A195">
            <v>128</v>
          </cell>
          <cell r="B195" t="str">
            <v>CENTRAL ABAST.FARMACEUTICO-CAF</v>
          </cell>
          <cell r="E195">
            <v>0</v>
          </cell>
        </row>
        <row r="196">
          <cell r="A196">
            <v>398</v>
          </cell>
          <cell r="B196" t="str">
            <v>CENTRAL DE AUTORIZACAO</v>
          </cell>
          <cell r="E196">
            <v>0</v>
          </cell>
        </row>
        <row r="197">
          <cell r="A197">
            <v>133</v>
          </cell>
          <cell r="B197" t="str">
            <v>CENTRAL DE MANIPULACAO</v>
          </cell>
          <cell r="E197">
            <v>0</v>
          </cell>
        </row>
        <row r="198">
          <cell r="A198">
            <v>138</v>
          </cell>
          <cell r="B198" t="str">
            <v>CME-CENTRAL MAT. ESTERILIZADO</v>
          </cell>
          <cell r="E198">
            <v>0</v>
          </cell>
        </row>
        <row r="199">
          <cell r="A199">
            <v>207</v>
          </cell>
          <cell r="B199" t="str">
            <v>CMSR - APOIO AMBULATORIAL</v>
          </cell>
          <cell r="E199">
            <v>0</v>
          </cell>
        </row>
        <row r="200">
          <cell r="A200">
            <v>518</v>
          </cell>
          <cell r="B200" t="str">
            <v>CMSR - CENTRAL DE MARCACAO</v>
          </cell>
          <cell r="E200">
            <v>0</v>
          </cell>
        </row>
        <row r="201">
          <cell r="A201">
            <v>33</v>
          </cell>
          <cell r="B201" t="str">
            <v>COMPRAS</v>
          </cell>
          <cell r="E201">
            <v>0</v>
          </cell>
        </row>
        <row r="202">
          <cell r="A202">
            <v>32</v>
          </cell>
          <cell r="B202" t="str">
            <v>CONTAS A PAGAR</v>
          </cell>
          <cell r="E202">
            <v>0</v>
          </cell>
        </row>
        <row r="203">
          <cell r="A203">
            <v>30</v>
          </cell>
          <cell r="B203" t="str">
            <v>CONTAS A RECEBER</v>
          </cell>
          <cell r="E203">
            <v>0</v>
          </cell>
        </row>
        <row r="204">
          <cell r="A204">
            <v>36</v>
          </cell>
          <cell r="B204" t="str">
            <v>CONTROLADORIA</v>
          </cell>
          <cell r="E204">
            <v>0</v>
          </cell>
        </row>
        <row r="205">
          <cell r="A205">
            <v>20</v>
          </cell>
          <cell r="B205" t="str">
            <v>COORDENACAO ENSINO</v>
          </cell>
          <cell r="E205">
            <v>0</v>
          </cell>
        </row>
        <row r="206">
          <cell r="A206">
            <v>282</v>
          </cell>
          <cell r="B206" t="str">
            <v>COORDENACAO FARMACEUTICA</v>
          </cell>
          <cell r="E206">
            <v>0</v>
          </cell>
        </row>
        <row r="207">
          <cell r="A207">
            <v>22</v>
          </cell>
          <cell r="B207" t="str">
            <v>COORDENAÇÃO PESQUISA</v>
          </cell>
          <cell r="E207">
            <v>0</v>
          </cell>
        </row>
        <row r="208">
          <cell r="A208">
            <v>53</v>
          </cell>
          <cell r="B208" t="str">
            <v>COORDENACAO SERVICOS GERAIS</v>
          </cell>
          <cell r="E208">
            <v>0</v>
          </cell>
        </row>
        <row r="209">
          <cell r="A209">
            <v>24</v>
          </cell>
          <cell r="B209" t="str">
            <v>DIRETORIA ADMINISTRATIVA</v>
          </cell>
          <cell r="E209">
            <v>0</v>
          </cell>
        </row>
        <row r="210">
          <cell r="A210">
            <v>691</v>
          </cell>
          <cell r="B210" t="str">
            <v>DIRETORIA CONTROLE E EXPANSAO</v>
          </cell>
          <cell r="E210">
            <v>0</v>
          </cell>
        </row>
        <row r="211">
          <cell r="A211">
            <v>11</v>
          </cell>
          <cell r="B211" t="str">
            <v>DIRETORIA GERAL</v>
          </cell>
          <cell r="E211">
            <v>0</v>
          </cell>
        </row>
        <row r="212">
          <cell r="A212">
            <v>13</v>
          </cell>
          <cell r="B212" t="str">
            <v>DIRETORIA MEDICA</v>
          </cell>
          <cell r="E212">
            <v>0</v>
          </cell>
        </row>
        <row r="213">
          <cell r="A213">
            <v>327</v>
          </cell>
          <cell r="B213" t="str">
            <v>ENGENHARIA CLINICA</v>
          </cell>
          <cell r="E213">
            <v>0</v>
          </cell>
        </row>
        <row r="214">
          <cell r="A214">
            <v>580</v>
          </cell>
          <cell r="B214" t="str">
            <v>FARMACIA 1º ANDAR</v>
          </cell>
          <cell r="E214">
            <v>0</v>
          </cell>
        </row>
        <row r="215">
          <cell r="A215">
            <v>130</v>
          </cell>
          <cell r="B215" t="str">
            <v>FARMACIA C CIRURGICO GERAL</v>
          </cell>
          <cell r="E215">
            <v>0</v>
          </cell>
        </row>
        <row r="216">
          <cell r="A216">
            <v>129</v>
          </cell>
          <cell r="B216" t="str">
            <v>FARMACIA CENTRAL</v>
          </cell>
          <cell r="E216">
            <v>0</v>
          </cell>
        </row>
        <row r="217">
          <cell r="A217">
            <v>131</v>
          </cell>
          <cell r="B217" t="str">
            <v>FARMACIA EMERGENCIA</v>
          </cell>
          <cell r="E217">
            <v>0</v>
          </cell>
        </row>
        <row r="218">
          <cell r="A218">
            <v>707</v>
          </cell>
          <cell r="B218" t="str">
            <v>FARMACIA EMERGENCIA PEDIATRICA</v>
          </cell>
          <cell r="E218">
            <v>0</v>
          </cell>
        </row>
        <row r="219">
          <cell r="A219">
            <v>487</v>
          </cell>
          <cell r="B219" t="str">
            <v>FARMACIA ENDOSCOPIA</v>
          </cell>
          <cell r="E219">
            <v>0</v>
          </cell>
        </row>
        <row r="220">
          <cell r="A220">
            <v>338</v>
          </cell>
          <cell r="B220" t="str">
            <v>FARMACIA HEMODINAMICA</v>
          </cell>
          <cell r="E220">
            <v>0</v>
          </cell>
        </row>
        <row r="221">
          <cell r="A221">
            <v>135</v>
          </cell>
          <cell r="B221" t="str">
            <v>FARMACIA HOSPITAL DIA</v>
          </cell>
          <cell r="E221">
            <v>0</v>
          </cell>
        </row>
        <row r="222">
          <cell r="A222">
            <v>421</v>
          </cell>
          <cell r="B222" t="str">
            <v>FARMACIA ONCOLOGIA</v>
          </cell>
          <cell r="E222">
            <v>0</v>
          </cell>
        </row>
        <row r="223">
          <cell r="A223">
            <v>592</v>
          </cell>
          <cell r="B223" t="str">
            <v>FARMACIA TERREO</v>
          </cell>
          <cell r="E223">
            <v>0</v>
          </cell>
        </row>
        <row r="224">
          <cell r="A224">
            <v>132</v>
          </cell>
          <cell r="B224" t="str">
            <v>FARMACIA UTI</v>
          </cell>
          <cell r="E224">
            <v>0</v>
          </cell>
        </row>
        <row r="225">
          <cell r="A225">
            <v>34</v>
          </cell>
          <cell r="B225" t="str">
            <v>FATURAMENTO CONVENIO</v>
          </cell>
          <cell r="E225">
            <v>0</v>
          </cell>
        </row>
        <row r="226">
          <cell r="A226">
            <v>357</v>
          </cell>
          <cell r="B226" t="str">
            <v>FATURAMENTO SUS</v>
          </cell>
          <cell r="E226">
            <v>0</v>
          </cell>
        </row>
        <row r="227">
          <cell r="A227">
            <v>56</v>
          </cell>
          <cell r="B227" t="str">
            <v>GERENCIA COMERCIAL</v>
          </cell>
          <cell r="E227">
            <v>0</v>
          </cell>
        </row>
        <row r="228">
          <cell r="A228">
            <v>15</v>
          </cell>
          <cell r="B228" t="str">
            <v>GERENCIA DE ENFERMAGEM</v>
          </cell>
          <cell r="E228">
            <v>0</v>
          </cell>
        </row>
        <row r="229">
          <cell r="A229">
            <v>612</v>
          </cell>
          <cell r="B229" t="str">
            <v>GERENCIA DE MANUTENCAO - GEMAN</v>
          </cell>
          <cell r="E229">
            <v>0</v>
          </cell>
        </row>
        <row r="230">
          <cell r="A230">
            <v>25</v>
          </cell>
          <cell r="B230" t="str">
            <v>GERENCIA DE RECURSOS HUMANOS</v>
          </cell>
          <cell r="E230">
            <v>0</v>
          </cell>
        </row>
        <row r="231">
          <cell r="A231">
            <v>392</v>
          </cell>
          <cell r="B231" t="str">
            <v>GERENCIA DE SERVICOS PARA GERENCIA DE HOSPITALIDADE</v>
          </cell>
          <cell r="E231">
            <v>0</v>
          </cell>
        </row>
        <row r="232">
          <cell r="A232">
            <v>29</v>
          </cell>
          <cell r="B232" t="str">
            <v>GERENCIA FINANC.E FATURAMENTO</v>
          </cell>
          <cell r="E232">
            <v>0</v>
          </cell>
        </row>
        <row r="233">
          <cell r="A233">
            <v>693</v>
          </cell>
          <cell r="B233" t="str">
            <v>GERENCIA HOSPITALAR (INATIVAR)</v>
          </cell>
          <cell r="E233">
            <v>0</v>
          </cell>
        </row>
        <row r="234">
          <cell r="A234">
            <v>40</v>
          </cell>
          <cell r="B234" t="str">
            <v>GERENCIA OPERACIONAL</v>
          </cell>
          <cell r="E234">
            <v>0</v>
          </cell>
        </row>
        <row r="235">
          <cell r="A235">
            <v>328</v>
          </cell>
          <cell r="B235" t="str">
            <v>GERENCIA SUPRIMENTOS E LOGIST.</v>
          </cell>
          <cell r="E235">
            <v>0</v>
          </cell>
        </row>
        <row r="236">
          <cell r="A236">
            <v>694</v>
          </cell>
          <cell r="B236" t="str">
            <v>GERENCIAMENTO DE LEITOS</v>
          </cell>
          <cell r="E236">
            <v>0</v>
          </cell>
        </row>
        <row r="237">
          <cell r="A237">
            <v>54</v>
          </cell>
          <cell r="B237" t="str">
            <v>HIGIENIZACAO</v>
          </cell>
          <cell r="E237">
            <v>0</v>
          </cell>
        </row>
        <row r="238">
          <cell r="A238">
            <v>280</v>
          </cell>
          <cell r="B238" t="str">
            <v>HOTELARIA</v>
          </cell>
          <cell r="E238">
            <v>0</v>
          </cell>
        </row>
        <row r="239">
          <cell r="A239">
            <v>704</v>
          </cell>
          <cell r="B239" t="str">
            <v>HSR - BROTAS - LABORATORIO</v>
          </cell>
          <cell r="E239">
            <v>0</v>
          </cell>
        </row>
        <row r="240">
          <cell r="A240">
            <v>705</v>
          </cell>
          <cell r="B240" t="str">
            <v>HSR - ONCO - LABORATORIO</v>
          </cell>
          <cell r="E240">
            <v>0</v>
          </cell>
        </row>
        <row r="241">
          <cell r="A241">
            <v>573</v>
          </cell>
          <cell r="B241" t="str">
            <v>HSR - UG - APOIO AMBULATORIAL</v>
          </cell>
          <cell r="E241">
            <v>0</v>
          </cell>
        </row>
        <row r="242">
          <cell r="A242">
            <v>662</v>
          </cell>
          <cell r="B242" t="str">
            <v>HSR -CMSR- LABORATORIO FLEMING</v>
          </cell>
          <cell r="E242">
            <v>0</v>
          </cell>
        </row>
        <row r="243">
          <cell r="A243">
            <v>661</v>
          </cell>
          <cell r="B243" t="str">
            <v>HSR-LABORATORIO SAO RAFAEL</v>
          </cell>
          <cell r="E243">
            <v>0</v>
          </cell>
        </row>
        <row r="244">
          <cell r="A244">
            <v>663</v>
          </cell>
          <cell r="B244" t="str">
            <v>HSR-ULF-LABORATORIO VILAS</v>
          </cell>
          <cell r="E244">
            <v>0</v>
          </cell>
        </row>
        <row r="245">
          <cell r="A245">
            <v>55</v>
          </cell>
          <cell r="B245" t="str">
            <v>LAVANDERIA E ROUPARIA</v>
          </cell>
          <cell r="E245">
            <v>0</v>
          </cell>
        </row>
        <row r="246">
          <cell r="A246">
            <v>578</v>
          </cell>
          <cell r="B246" t="str">
            <v>MANIPULACAO DE MEDICAMENTOS</v>
          </cell>
          <cell r="E246">
            <v>0</v>
          </cell>
        </row>
        <row r="247">
          <cell r="A247">
            <v>44</v>
          </cell>
          <cell r="B247" t="str">
            <v>MANUT.CARPINTARIA/MARCENARIA</v>
          </cell>
          <cell r="E247">
            <v>0</v>
          </cell>
        </row>
        <row r="248">
          <cell r="A248">
            <v>48</v>
          </cell>
          <cell r="B248" t="str">
            <v>MANUTENCAO CIVIL</v>
          </cell>
          <cell r="E248">
            <v>0</v>
          </cell>
        </row>
        <row r="249">
          <cell r="A249">
            <v>45</v>
          </cell>
          <cell r="B249" t="str">
            <v>MANUTENCAO ELETRICA</v>
          </cell>
          <cell r="E249">
            <v>0</v>
          </cell>
        </row>
        <row r="250">
          <cell r="A250">
            <v>50</v>
          </cell>
          <cell r="B250" t="str">
            <v>MANUTENCAO HIDRAULICA</v>
          </cell>
          <cell r="E250">
            <v>0</v>
          </cell>
        </row>
        <row r="251">
          <cell r="A251">
            <v>42</v>
          </cell>
          <cell r="B251" t="str">
            <v>MANUTENCAO MECANICA</v>
          </cell>
          <cell r="E251">
            <v>0</v>
          </cell>
        </row>
        <row r="252">
          <cell r="A252">
            <v>46</v>
          </cell>
          <cell r="B252" t="str">
            <v>MANUTENCAO PINTURA</v>
          </cell>
          <cell r="E252">
            <v>0</v>
          </cell>
        </row>
        <row r="253">
          <cell r="A253">
            <v>47</v>
          </cell>
          <cell r="B253" t="str">
            <v>MANUTENCAO REFRIGERACAO</v>
          </cell>
          <cell r="E253">
            <v>0</v>
          </cell>
        </row>
        <row r="254">
          <cell r="A254">
            <v>59</v>
          </cell>
          <cell r="B254" t="str">
            <v>MARCACAO - CALL CENTER</v>
          </cell>
          <cell r="E254">
            <v>0</v>
          </cell>
        </row>
        <row r="255">
          <cell r="A255">
            <v>281</v>
          </cell>
          <cell r="B255" t="str">
            <v>MEIO AMBIENTE</v>
          </cell>
          <cell r="E255">
            <v>0</v>
          </cell>
        </row>
        <row r="256">
          <cell r="A256">
            <v>7</v>
          </cell>
          <cell r="B256" t="str">
            <v>NUCLEO DE GESTAO DA QUALIDADE</v>
          </cell>
          <cell r="E256">
            <v>0</v>
          </cell>
        </row>
        <row r="257">
          <cell r="A257">
            <v>27</v>
          </cell>
          <cell r="B257" t="str">
            <v>NUCLEO DE GESTAO DE PESSOAS</v>
          </cell>
          <cell r="E257">
            <v>0</v>
          </cell>
        </row>
        <row r="258">
          <cell r="A258">
            <v>58</v>
          </cell>
          <cell r="B258" t="str">
            <v>NUCLEO DE INTERNACAO</v>
          </cell>
          <cell r="E258">
            <v>0</v>
          </cell>
        </row>
        <row r="259">
          <cell r="A259">
            <v>19</v>
          </cell>
          <cell r="B259" t="str">
            <v>NUCLEO VIGILANCIA HOSPITALAR</v>
          </cell>
          <cell r="E259">
            <v>0</v>
          </cell>
        </row>
        <row r="260">
          <cell r="A260">
            <v>139</v>
          </cell>
          <cell r="B260" t="str">
            <v>NUTRICAO E DIETOTERAPIA</v>
          </cell>
          <cell r="E260">
            <v>0</v>
          </cell>
        </row>
        <row r="261">
          <cell r="A261">
            <v>141</v>
          </cell>
          <cell r="B261" t="str">
            <v>NUTRICAO EMPREGADOS</v>
          </cell>
          <cell r="E261">
            <v>0</v>
          </cell>
        </row>
        <row r="262">
          <cell r="A262">
            <v>140</v>
          </cell>
          <cell r="B262" t="str">
            <v>NUTRICAO PACIENTE</v>
          </cell>
          <cell r="E262">
            <v>0</v>
          </cell>
        </row>
        <row r="263">
          <cell r="A263">
            <v>134</v>
          </cell>
          <cell r="B263" t="str">
            <v>NUTRIÇAO PARENTERAL</v>
          </cell>
          <cell r="E263">
            <v>0</v>
          </cell>
        </row>
        <row r="264">
          <cell r="A264">
            <v>213</v>
          </cell>
          <cell r="B264" t="str">
            <v>PATRIMONIO A DISTRIBUIR</v>
          </cell>
          <cell r="E264">
            <v>0</v>
          </cell>
        </row>
        <row r="265">
          <cell r="A265">
            <v>5</v>
          </cell>
          <cell r="B265" t="str">
            <v>PRESIDENCIA</v>
          </cell>
          <cell r="E265">
            <v>0</v>
          </cell>
        </row>
        <row r="266">
          <cell r="A266">
            <v>288</v>
          </cell>
          <cell r="B266" t="str">
            <v>RECEBIMENTO</v>
          </cell>
          <cell r="E266">
            <v>0</v>
          </cell>
        </row>
        <row r="267">
          <cell r="A267">
            <v>333</v>
          </cell>
          <cell r="B267" t="str">
            <v>REPASSE DE HONORARIOS MEDICOS</v>
          </cell>
          <cell r="E267">
            <v>0</v>
          </cell>
        </row>
        <row r="268">
          <cell r="A268">
            <v>646</v>
          </cell>
          <cell r="B268" t="str">
            <v>REPASSE TERCERIZACOES MEDICAS</v>
          </cell>
          <cell r="E268">
            <v>0</v>
          </cell>
        </row>
        <row r="269">
          <cell r="A269">
            <v>173</v>
          </cell>
          <cell r="B269" t="str">
            <v>SAC - SERVICO ATEND. CLIENTE</v>
          </cell>
          <cell r="E269">
            <v>0</v>
          </cell>
        </row>
        <row r="270">
          <cell r="A270">
            <v>28</v>
          </cell>
          <cell r="B270" t="str">
            <v>SAUDE OCUPACIONAL</v>
          </cell>
          <cell r="E270">
            <v>0</v>
          </cell>
        </row>
        <row r="271">
          <cell r="A271">
            <v>520</v>
          </cell>
          <cell r="B271" t="str">
            <v>SEGURANCA DO TRABALHO</v>
          </cell>
          <cell r="E271">
            <v>0</v>
          </cell>
        </row>
        <row r="272">
          <cell r="A272">
            <v>60</v>
          </cell>
          <cell r="B272" t="str">
            <v>SERVICO SOCIAL</v>
          </cell>
          <cell r="E272">
            <v>0</v>
          </cell>
        </row>
        <row r="273">
          <cell r="A273">
            <v>702</v>
          </cell>
          <cell r="B273" t="str">
            <v>SERVICOS MEDICOS - COORDENACAO</v>
          </cell>
          <cell r="E273">
            <v>0</v>
          </cell>
        </row>
        <row r="274">
          <cell r="A274">
            <v>159</v>
          </cell>
          <cell r="B274" t="str">
            <v>SISTEMA DE AR CONDICIONADO</v>
          </cell>
          <cell r="E274">
            <v>0</v>
          </cell>
        </row>
        <row r="275">
          <cell r="A275">
            <v>152</v>
          </cell>
          <cell r="B275" t="str">
            <v>SISTEMA DE GERACAO DE VAPOR (CALDEIRA)</v>
          </cell>
          <cell r="E275">
            <v>0</v>
          </cell>
        </row>
        <row r="276">
          <cell r="A276">
            <v>156</v>
          </cell>
          <cell r="B276" t="str">
            <v>SISTEMA DE OXIGENIO MEDICINAL</v>
          </cell>
          <cell r="E276">
            <v>0</v>
          </cell>
        </row>
        <row r="277">
          <cell r="A277">
            <v>39</v>
          </cell>
          <cell r="B277" t="str">
            <v>TECNOLOGIA DA INFORMACAO</v>
          </cell>
          <cell r="E277">
            <v>0</v>
          </cell>
        </row>
        <row r="278">
          <cell r="A278">
            <v>143</v>
          </cell>
          <cell r="B278" t="str">
            <v>TERAPIA NUTRICIONAL</v>
          </cell>
          <cell r="E278">
            <v>0</v>
          </cell>
        </row>
        <row r="279">
          <cell r="A279">
            <v>695</v>
          </cell>
          <cell r="B279" t="str">
            <v>UNIVERSIDADE CORPORATIVA</v>
          </cell>
          <cell r="E279">
            <v>0</v>
          </cell>
        </row>
        <row r="280">
          <cell r="A280">
            <v>278</v>
          </cell>
          <cell r="B280" t="str">
            <v>VIGILANCIA</v>
          </cell>
          <cell r="E280">
            <v>0</v>
          </cell>
        </row>
        <row r="281">
          <cell r="A281" t="str">
            <v>CENTRO MÉDICO - HSR EXTERNO</v>
          </cell>
        </row>
        <row r="282">
          <cell r="A282">
            <v>196</v>
          </cell>
          <cell r="B282" t="str">
            <v>CMSR - COORDENACAO MEDICA</v>
          </cell>
          <cell r="E282">
            <v>0</v>
          </cell>
        </row>
        <row r="283">
          <cell r="A283">
            <v>0</v>
          </cell>
          <cell r="B283">
            <v>0</v>
          </cell>
          <cell r="E283">
            <v>0</v>
          </cell>
        </row>
        <row r="284">
          <cell r="A284" t="str">
            <v>HOSPITAL ANA MARIANI</v>
          </cell>
        </row>
        <row r="285">
          <cell r="A285">
            <v>395</v>
          </cell>
          <cell r="B285" t="str">
            <v>HAM - GESTOR ADMINISTRATIVO</v>
          </cell>
          <cell r="E285">
            <v>0</v>
          </cell>
        </row>
        <row r="286">
          <cell r="A286">
            <v>0</v>
          </cell>
          <cell r="B286">
            <v>0</v>
          </cell>
          <cell r="E286">
            <v>0</v>
          </cell>
        </row>
        <row r="287">
          <cell r="A287" t="str">
            <v>HOSPITAL REGIONAL DANTAS BIÃO</v>
          </cell>
        </row>
        <row r="288">
          <cell r="A288">
            <v>375</v>
          </cell>
          <cell r="B288" t="str">
            <v>HRDB - GESTOR ADM</v>
          </cell>
          <cell r="E288">
            <v>0</v>
          </cell>
        </row>
        <row r="289">
          <cell r="A289">
            <v>0</v>
          </cell>
          <cell r="B289">
            <v>0</v>
          </cell>
          <cell r="E289">
            <v>0</v>
          </cell>
        </row>
        <row r="290">
          <cell r="A290" t="str">
            <v xml:space="preserve">CLINICA DE ONCOLOGIA - SÃO RAFAEL </v>
          </cell>
        </row>
        <row r="291">
          <cell r="A291">
            <v>674</v>
          </cell>
          <cell r="B291" t="str">
            <v>HSR - ONCO GESTOR ADM</v>
          </cell>
          <cell r="E291">
            <v>0</v>
          </cell>
        </row>
        <row r="292">
          <cell r="A292">
            <v>0</v>
          </cell>
          <cell r="B292">
            <v>0</v>
          </cell>
          <cell r="E292">
            <v>0</v>
          </cell>
        </row>
        <row r="293">
          <cell r="A293" t="str">
            <v>CENTRO MÉDICO - UNIDADE LAURO DE FREITAS</v>
          </cell>
        </row>
        <row r="294">
          <cell r="A294">
            <v>655</v>
          </cell>
          <cell r="B294" t="str">
            <v>HSR-ULF-GESTOR ADMINISTRATIVO</v>
          </cell>
          <cell r="E294">
            <v>0</v>
          </cell>
        </row>
        <row r="295">
          <cell r="A295">
            <v>0</v>
          </cell>
          <cell r="B295">
            <v>0</v>
          </cell>
          <cell r="E295">
            <v>0</v>
          </cell>
        </row>
        <row r="296">
          <cell r="A296" t="str">
            <v>HOSPITAL 2 DE JULHO</v>
          </cell>
        </row>
        <row r="297">
          <cell r="A297">
            <v>343</v>
          </cell>
          <cell r="B297" t="str">
            <v>H2J - GESTOR ADMINISTRATIVO</v>
          </cell>
          <cell r="E297">
            <v>0</v>
          </cell>
        </row>
        <row r="298">
          <cell r="A298">
            <v>0</v>
          </cell>
          <cell r="B298">
            <v>0</v>
          </cell>
          <cell r="E298">
            <v>0</v>
          </cell>
        </row>
        <row r="299">
          <cell r="A299" t="str">
            <v>HOSPITAL DE PORTO SEGURO</v>
          </cell>
        </row>
        <row r="300">
          <cell r="A300">
            <v>210</v>
          </cell>
          <cell r="B300" t="str">
            <v>UPS - GESTOR ADMINISTRATIVO</v>
          </cell>
          <cell r="E300">
            <v>0</v>
          </cell>
        </row>
        <row r="301">
          <cell r="A301">
            <v>0</v>
          </cell>
          <cell r="B301">
            <v>0</v>
          </cell>
          <cell r="E301">
            <v>0</v>
          </cell>
        </row>
        <row r="302">
          <cell r="A302" t="str">
            <v>POSTO DE SAÚDE - SÃO MARCOS</v>
          </cell>
        </row>
        <row r="303">
          <cell r="A303">
            <v>208</v>
          </cell>
          <cell r="B303" t="str">
            <v>USM - GESTOR ADMINISTRATIVO</v>
          </cell>
          <cell r="E303">
            <v>0</v>
          </cell>
        </row>
        <row r="304">
          <cell r="A304" t="str">
            <v>TOTAL</v>
          </cell>
          <cell r="C304">
            <v>0</v>
          </cell>
          <cell r="D304">
            <v>0</v>
          </cell>
          <cell r="E304">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Fab."/>
      <sheetName val="Plan-Fab."/>
      <sheetName val="IST-Feij."/>
      <sheetName val="Plan-Feij."/>
      <sheetName val="Report"/>
      <sheetName val="Evol.Mensal-Realizado"/>
      <sheetName val="Evol.Mensal-Orçado"/>
      <sheetName val="Tabelle8"/>
      <sheetName val="Tabelle9"/>
      <sheetName val="Tabelle10"/>
      <sheetName val="Tabelle11"/>
      <sheetName val="Tabelle12"/>
      <sheetName val="Tabelle13"/>
      <sheetName val="Tabelle14"/>
      <sheetName val="Tabelle15"/>
      <sheetName val="Tabelle16"/>
      <sheetName val="Evol.Mensal-Gráficos"/>
      <sheetName val="Tabelle7"/>
      <sheetName val="FCD"/>
      <sheetName val="METRICAS GVA"/>
    </sheetNames>
    <sheetDataSet>
      <sheetData sheetId="0" refreshError="1">
        <row r="11">
          <cell r="H11">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çamento-DITI- Equipto Padrão"/>
      <sheetName val="Demanda Equipto Específico"/>
      <sheetName val="Instruções preenchimento"/>
      <sheetName val="Espec.Tec.Micros padrão"/>
      <sheetName val="Espec.Tec.Notebooks padrão"/>
      <sheetName val="Espec.Tec.Impressoras padrão"/>
      <sheetName val="Espec.Tec.Scanners padrão"/>
      <sheetName val="Tabelas Diversas"/>
      <sheetName val="Tabela Localidad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0">
          <cell r="D10" t="str">
            <v>DICI</v>
          </cell>
        </row>
        <row r="11">
          <cell r="D11" t="str">
            <v>DIDS</v>
          </cell>
        </row>
        <row r="12">
          <cell r="D12" t="str">
            <v>DIDT</v>
          </cell>
        </row>
        <row r="13">
          <cell r="D13" t="str">
            <v>DIRH</v>
          </cell>
        </row>
        <row r="14">
          <cell r="D14" t="str">
            <v>DISU</v>
          </cell>
        </row>
        <row r="15">
          <cell r="D15" t="str">
            <v>DITI</v>
          </cell>
        </row>
        <row r="20">
          <cell r="D20" t="str">
            <v>ADM</v>
          </cell>
        </row>
        <row r="21">
          <cell r="D21" t="str">
            <v>DILC</v>
          </cell>
        </row>
        <row r="22">
          <cell r="D22" t="str">
            <v>DILD</v>
          </cell>
        </row>
        <row r="23">
          <cell r="D23" t="str">
            <v>DILO</v>
          </cell>
        </row>
        <row r="24">
          <cell r="D24" t="str">
            <v>DILP</v>
          </cell>
        </row>
        <row r="25">
          <cell r="D25" t="str">
            <v>FIN.</v>
          </cell>
        </row>
        <row r="26">
          <cell r="D26" t="str">
            <v>SGM</v>
          </cell>
        </row>
        <row r="39">
          <cell r="D39" t="str">
            <v>DIAT</v>
          </cell>
        </row>
        <row r="40">
          <cell r="D40" t="str">
            <v>DICG</v>
          </cell>
        </row>
        <row r="41">
          <cell r="D41" t="str">
            <v>DISJ</v>
          </cell>
        </row>
        <row r="42">
          <cell r="D42" t="str">
            <v>SEGE</v>
          </cell>
        </row>
      </sheetData>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ÇÕES"/>
      <sheetName val="RE06A - CUSTOS DIRETOS"/>
      <sheetName val="RAZAO CONCILIAÇAO"/>
      <sheetName val="RE06C - CUSTOS MATERIAIS "/>
      <sheetName val="R06D- INDIRETOS "/>
      <sheetName val="Import_Custos Diretos"/>
      <sheetName val="Import_Indiretos"/>
      <sheetName val="Plano de Contas Original"/>
    </sheetNames>
    <sheetDataSet>
      <sheetData sheetId="0" refreshError="1"/>
      <sheetData sheetId="1"/>
      <sheetData sheetId="2" refreshError="1"/>
      <sheetData sheetId="3">
        <row r="2">
          <cell r="B2" t="str">
            <v>$#REF!.C3</v>
          </cell>
        </row>
        <row r="3">
          <cell r="B3" t="str">
            <v xml:space="preserve">          PROJETO DE GESTÃO DE CUSTOS HOSPITALARES</v>
          </cell>
        </row>
        <row r="6">
          <cell r="C6" t="str">
            <v>RE 06A - Relatório de Custos Diretos</v>
          </cell>
        </row>
        <row r="7">
          <cell r="C7" t="str">
            <v xml:space="preserve">   Responsável: </v>
          </cell>
        </row>
        <row r="8">
          <cell r="C8" t="str">
            <v xml:space="preserve">   Ref: Março/2012</v>
          </cell>
        </row>
        <row r="10">
          <cell r="B10" t="str">
            <v>N.CC</v>
          </cell>
          <cell r="C10" t="str">
            <v>Descrição de Centro de Custos</v>
          </cell>
          <cell r="D10" t="str">
            <v>Movimentações</v>
          </cell>
        </row>
        <row r="11">
          <cell r="D11" t="str">
            <v>Custos / Receitas- R$</v>
          </cell>
        </row>
        <row r="12">
          <cell r="D12" t="str">
            <v>Custos Diretos</v>
          </cell>
        </row>
        <row r="13">
          <cell r="D13" t="str">
            <v>Copa, Cozinha e Costura</v>
          </cell>
          <cell r="E13" t="str">
            <v>Vidros, Plásticos e Metais</v>
          </cell>
          <cell r="F13" t="str">
            <v>Reagentes e Mats p/ Laborat.</v>
          </cell>
          <cell r="G13" t="str">
            <v>Material de Enfermagem</v>
          </cell>
          <cell r="H13" t="str">
            <v>Material de Escritório</v>
          </cell>
          <cell r="I13" t="str">
            <v>Material de Limpeza</v>
          </cell>
          <cell r="J13" t="str">
            <v>Material Radioativo</v>
          </cell>
          <cell r="K13" t="str">
            <v>Alimentos Perecíveis</v>
          </cell>
          <cell r="L13" t="str">
            <v xml:space="preserve">Medicamentos </v>
          </cell>
          <cell r="M13" t="str">
            <v>Material de Embalagem Farmácia</v>
          </cell>
          <cell r="N13" t="str">
            <v>Filmes</v>
          </cell>
          <cell r="O13" t="str">
            <v>Órteses e Próteses</v>
          </cell>
          <cell r="P13" t="str">
            <v>Materiais estocáveis Nutrição</v>
          </cell>
          <cell r="Q13" t="str">
            <v>Fios Cirúrgicos</v>
          </cell>
          <cell r="R13" t="str">
            <v>Materiais para Dialise</v>
          </cell>
          <cell r="S13" t="str">
            <v>Materia Prima Farmácia</v>
          </cell>
          <cell r="T13" t="str">
            <v>Material p/ Lab. Central</v>
          </cell>
          <cell r="U13" t="str">
            <v>Material p/ Banco Sangue</v>
          </cell>
          <cell r="V13" t="str">
            <v xml:space="preserve">Vestuário </v>
          </cell>
          <cell r="W13" t="str">
            <v>Projetor Solidar</v>
          </cell>
          <cell r="X13" t="str">
            <v>EPEI</v>
          </cell>
          <cell r="Y13" t="str">
            <v>Outros Materiais Produzidos</v>
          </cell>
          <cell r="Z13" t="str">
            <v>Material Oftalmológico</v>
          </cell>
          <cell r="AA13" t="str">
            <v>Kits Cirúrgicos e de Procedimentos</v>
          </cell>
          <cell r="AB13" t="str">
            <v>Material Odontológico</v>
          </cell>
          <cell r="AC13" t="str">
            <v>Outros Custos Com Materiais</v>
          </cell>
          <cell r="AD13" t="str">
            <v>Enxoval (verificar amortização)</v>
          </cell>
          <cell r="AE13" t="str">
            <v>Material de Informática</v>
          </cell>
          <cell r="AF13" t="str">
            <v>Despesas Operacionais - Outros materiais</v>
          </cell>
          <cell r="AG13" t="str">
            <v>Mat. Conservação Móveis / Imóveis</v>
          </cell>
          <cell r="AH13" t="str">
            <v>Peças Acess. E Repos-Conser.</v>
          </cell>
          <cell r="AI13" t="str">
            <v>SND Refeiçoes</v>
          </cell>
          <cell r="AJ13" t="str">
            <v>Óleo Combustível</v>
          </cell>
        </row>
        <row r="14">
          <cell r="B14">
            <v>1</v>
          </cell>
          <cell r="C14">
            <v>2</v>
          </cell>
          <cell r="D14">
            <v>3</v>
          </cell>
          <cell r="E14">
            <v>4</v>
          </cell>
          <cell r="F14">
            <v>5</v>
          </cell>
          <cell r="G14">
            <v>6</v>
          </cell>
          <cell r="H14">
            <v>7</v>
          </cell>
          <cell r="I14">
            <v>8</v>
          </cell>
          <cell r="J14">
            <v>9</v>
          </cell>
          <cell r="K14">
            <v>10</v>
          </cell>
          <cell r="L14">
            <v>11</v>
          </cell>
          <cell r="M14">
            <v>12</v>
          </cell>
          <cell r="N14">
            <v>13</v>
          </cell>
          <cell r="O14">
            <v>14</v>
          </cell>
          <cell r="P14">
            <v>15</v>
          </cell>
          <cell r="Q14">
            <v>16</v>
          </cell>
          <cell r="R14">
            <v>17</v>
          </cell>
          <cell r="S14">
            <v>18</v>
          </cell>
          <cell r="T14">
            <v>19</v>
          </cell>
          <cell r="U14">
            <v>20</v>
          </cell>
          <cell r="V14">
            <v>21</v>
          </cell>
          <cell r="W14">
            <v>22</v>
          </cell>
          <cell r="X14">
            <v>23</v>
          </cell>
          <cell r="Y14">
            <v>24</v>
          </cell>
          <cell r="Z14">
            <v>25</v>
          </cell>
          <cell r="AA14">
            <v>26</v>
          </cell>
          <cell r="AB14">
            <v>27</v>
          </cell>
          <cell r="AC14">
            <v>28</v>
          </cell>
          <cell r="AD14">
            <v>29</v>
          </cell>
          <cell r="AE14">
            <v>30</v>
          </cell>
          <cell r="AF14">
            <v>31</v>
          </cell>
          <cell r="AG14">
            <v>32</v>
          </cell>
          <cell r="AH14">
            <v>33</v>
          </cell>
          <cell r="AI14">
            <v>34</v>
          </cell>
          <cell r="AJ14">
            <v>35</v>
          </cell>
        </row>
        <row r="15">
          <cell r="D15" t="str">
            <v>3.1.2.1.001</v>
          </cell>
          <cell r="E15" t="str">
            <v>3.1.2.1.002</v>
          </cell>
          <cell r="F15" t="str">
            <v>3.1.2.1.003</v>
          </cell>
          <cell r="G15" t="str">
            <v>3.1.2.1.004</v>
          </cell>
          <cell r="H15" t="str">
            <v>3.1.2.1.005</v>
          </cell>
          <cell r="I15" t="str">
            <v>3.1.2.1.006</v>
          </cell>
          <cell r="J15" t="str">
            <v>3.1.2.1.007</v>
          </cell>
          <cell r="K15" t="str">
            <v>3.1.2.1.010</v>
          </cell>
          <cell r="L15" t="str">
            <v>3.1.2.1.012</v>
          </cell>
          <cell r="M15" t="str">
            <v>3.1.2.1.013</v>
          </cell>
          <cell r="N15" t="str">
            <v>3.1.2.1.014</v>
          </cell>
          <cell r="O15" t="str">
            <v>3.1.2.1.015</v>
          </cell>
          <cell r="P15" t="str">
            <v>3.1.2.1.017</v>
          </cell>
          <cell r="Q15" t="str">
            <v>3.1.2.1.018</v>
          </cell>
          <cell r="R15" t="str">
            <v>3.1.2.1.019</v>
          </cell>
          <cell r="S15" t="str">
            <v>3.1.2.1.020</v>
          </cell>
          <cell r="T15" t="str">
            <v>3.1.2.1.021</v>
          </cell>
          <cell r="U15" t="str">
            <v>3.1.2.1.022</v>
          </cell>
          <cell r="V15" t="str">
            <v>3.1.2.1.024</v>
          </cell>
          <cell r="W15" t="str">
            <v>3.1.2.1.026</v>
          </cell>
          <cell r="X15" t="str">
            <v>3.1.2.1.031</v>
          </cell>
          <cell r="Y15" t="str">
            <v>3.1.2.1.037</v>
          </cell>
          <cell r="Z15" t="str">
            <v>3.1.2.1.040</v>
          </cell>
          <cell r="AA15" t="str">
            <v>3.1.2.1.038</v>
          </cell>
          <cell r="AB15" t="str">
            <v>3.1.2.1.050</v>
          </cell>
          <cell r="AC15" t="str">
            <v>Total - R$</v>
          </cell>
          <cell r="AD15" t="str">
            <v>3.1.2.1.035</v>
          </cell>
          <cell r="AE15" t="str">
            <v>3.1.2.1.039</v>
          </cell>
          <cell r="AF15" t="str">
            <v>3.1.2.1.027</v>
          </cell>
          <cell r="AG15" t="str">
            <v>3.1.2.1.016</v>
          </cell>
          <cell r="AH15" t="str">
            <v>3.1.2.1.023</v>
          </cell>
          <cell r="AI15" t="str">
            <v>3.1.2.1.028</v>
          </cell>
          <cell r="AJ15" t="str">
            <v>3.1.2.1.008</v>
          </cell>
        </row>
        <row r="16">
          <cell r="B16">
            <v>1117</v>
          </cell>
          <cell r="C16" t="str">
            <v>UI Cirúrgica - Videoencefalograma - 6º andar</v>
          </cell>
        </row>
        <row r="17">
          <cell r="B17">
            <v>1118</v>
          </cell>
          <cell r="C17" t="str">
            <v>UI Cirúrgica - 6º andar</v>
          </cell>
        </row>
        <row r="18">
          <cell r="B18">
            <v>1161</v>
          </cell>
          <cell r="C18" t="str">
            <v>UI Clínica Médica - 4º andar</v>
          </cell>
        </row>
        <row r="19">
          <cell r="B19">
            <v>1168</v>
          </cell>
          <cell r="C19" t="str">
            <v>UI Transplante Hepático - 4º andar</v>
          </cell>
        </row>
        <row r="20">
          <cell r="B20">
            <v>1175</v>
          </cell>
          <cell r="C20" t="str">
            <v>Pré-consulta - 1º andar</v>
          </cell>
        </row>
        <row r="21">
          <cell r="B21">
            <v>1226</v>
          </cell>
          <cell r="C21" t="str">
            <v xml:space="preserve">Serviço Pronto Atendimento </v>
          </cell>
        </row>
        <row r="22">
          <cell r="B22">
            <v>1560</v>
          </cell>
          <cell r="C22" t="str">
            <v>Centro Cirúrgico</v>
          </cell>
        </row>
        <row r="23">
          <cell r="B23">
            <v>1570</v>
          </cell>
          <cell r="C23" t="str">
            <v>UTI Adulto 8º andar</v>
          </cell>
        </row>
        <row r="24">
          <cell r="B24">
            <v>1635</v>
          </cell>
          <cell r="C24" t="str">
            <v>UI Transplante de Medula Óssea -TMO-7º andar</v>
          </cell>
        </row>
        <row r="25">
          <cell r="B25">
            <v>1680</v>
          </cell>
          <cell r="C25" t="str">
            <v>UI Cirúrgica/Pediatrica - 7º andar</v>
          </cell>
        </row>
        <row r="26">
          <cell r="B26">
            <v>1685</v>
          </cell>
          <cell r="C26" t="str">
            <v>UTI Pediátrica/ UTI Adulto - 7º andar</v>
          </cell>
        </row>
        <row r="27">
          <cell r="B27">
            <v>1720</v>
          </cell>
          <cell r="C27" t="str">
            <v>UI Nefrologia - 5º andar</v>
          </cell>
        </row>
        <row r="28">
          <cell r="B28">
            <v>1725</v>
          </cell>
          <cell r="C28" t="str">
            <v>UI Transplante Renal - 5º andar</v>
          </cell>
        </row>
        <row r="29">
          <cell r="B29">
            <v>1750</v>
          </cell>
          <cell r="C29" t="str">
            <v>UI Hematologia - 3º andar</v>
          </cell>
        </row>
        <row r="30">
          <cell r="B30">
            <v>2019</v>
          </cell>
          <cell r="C30" t="str">
            <v xml:space="preserve">Sala de Procedtos - Mielograma/Biopsia Médula-2º </v>
          </cell>
        </row>
        <row r="31">
          <cell r="B31">
            <v>2033</v>
          </cell>
          <cell r="C31" t="str">
            <v>Ambulatório Especialidade - Térrreo</v>
          </cell>
        </row>
        <row r="32">
          <cell r="B32">
            <v>2036</v>
          </cell>
          <cell r="C32" t="str">
            <v>UCA - Unid. Cirurgia Ambulatorial</v>
          </cell>
        </row>
        <row r="33">
          <cell r="B33">
            <v>2037</v>
          </cell>
          <cell r="C33" t="str">
            <v>Psicologia</v>
          </cell>
        </row>
        <row r="34">
          <cell r="B34">
            <v>2074</v>
          </cell>
          <cell r="C34" t="str">
            <v>Ambulatório Avaliação Litotripsia</v>
          </cell>
        </row>
        <row r="35">
          <cell r="B35">
            <v>2075</v>
          </cell>
          <cell r="C35" t="str">
            <v>Ambulatório Enfermagem - Urologia</v>
          </cell>
        </row>
        <row r="36">
          <cell r="B36">
            <v>9211</v>
          </cell>
          <cell r="C36" t="str">
            <v>Hospital Dia - Cirúrgico - 9º andar</v>
          </cell>
        </row>
        <row r="37">
          <cell r="B37">
            <v>9212</v>
          </cell>
          <cell r="C37" t="str">
            <v>Ambulatório Especialidades - 1º andar</v>
          </cell>
        </row>
        <row r="38">
          <cell r="B38">
            <v>9213</v>
          </cell>
          <cell r="C38" t="str">
            <v>Ambulatório Enfermagem - 1º andar</v>
          </cell>
        </row>
        <row r="39">
          <cell r="B39">
            <v>2248</v>
          </cell>
          <cell r="C39" t="str">
            <v>Ambulatório Urologia</v>
          </cell>
        </row>
        <row r="40">
          <cell r="B40">
            <v>2254</v>
          </cell>
          <cell r="C40" t="str">
            <v>Ambulatório Hematologia - 2º andar</v>
          </cell>
        </row>
        <row r="41">
          <cell r="B41">
            <v>9226</v>
          </cell>
          <cell r="C41" t="str">
            <v>Recepção Especialidades - 1º andar</v>
          </cell>
        </row>
        <row r="42">
          <cell r="B42">
            <v>2268</v>
          </cell>
          <cell r="C42" t="str">
            <v>Ambulatorio Odontologia</v>
          </cell>
        </row>
        <row r="43">
          <cell r="B43">
            <v>9227</v>
          </cell>
          <cell r="C43" t="str">
            <v>Recepção de Informação</v>
          </cell>
        </row>
        <row r="44">
          <cell r="B44">
            <v>2274</v>
          </cell>
          <cell r="C44" t="str">
            <v>Fonoaudiologia</v>
          </cell>
        </row>
        <row r="45">
          <cell r="B45">
            <v>2277</v>
          </cell>
          <cell r="C45" t="str">
            <v>Ambulatório Oftalmologia - 1º andar</v>
          </cell>
        </row>
        <row r="46">
          <cell r="B46">
            <v>9229</v>
          </cell>
          <cell r="C46" t="str">
            <v>Engenharia do Trabalho</v>
          </cell>
        </row>
        <row r="47">
          <cell r="B47">
            <v>9230</v>
          </cell>
          <cell r="C47" t="str">
            <v>Capitação de Fígado</v>
          </cell>
        </row>
        <row r="48">
          <cell r="B48">
            <v>9231</v>
          </cell>
          <cell r="C48" t="str">
            <v>Gerência At. Paciente Interno</v>
          </cell>
        </row>
        <row r="49">
          <cell r="B49">
            <v>2421</v>
          </cell>
          <cell r="C49" t="str">
            <v>Hospital Dia - Hematologia - 2º andar</v>
          </cell>
        </row>
        <row r="50">
          <cell r="B50">
            <v>2795</v>
          </cell>
          <cell r="C50" t="str">
            <v>Ambulatório Enfermagem - 2º andar</v>
          </cell>
        </row>
        <row r="51">
          <cell r="B51">
            <v>3111</v>
          </cell>
          <cell r="C51" t="str">
            <v>Laboratório Anatomia Patológico (a inaugurar)</v>
          </cell>
        </row>
        <row r="52">
          <cell r="B52">
            <v>3118</v>
          </cell>
          <cell r="C52" t="str">
            <v>Litotripsia</v>
          </cell>
        </row>
        <row r="53">
          <cell r="B53">
            <v>3119</v>
          </cell>
          <cell r="C53" t="str">
            <v>Estudo Urodinâmico</v>
          </cell>
        </row>
        <row r="54">
          <cell r="B54">
            <v>3130</v>
          </cell>
          <cell r="C54" t="str">
            <v>Hemodialise</v>
          </cell>
        </row>
        <row r="55">
          <cell r="B55">
            <v>3140</v>
          </cell>
          <cell r="C55" t="str">
            <v>Fisioterapia</v>
          </cell>
        </row>
        <row r="56">
          <cell r="B56">
            <v>3153</v>
          </cell>
          <cell r="C56" t="str">
            <v>Laboratório de Citologia</v>
          </cell>
        </row>
        <row r="57">
          <cell r="B57">
            <v>3175</v>
          </cell>
          <cell r="C57" t="str">
            <v>Exames - Ultrassonografia - IDI</v>
          </cell>
        </row>
        <row r="58">
          <cell r="B58">
            <v>3176</v>
          </cell>
          <cell r="C58" t="str">
            <v>Exames - Radiologia Contrastada - IDI</v>
          </cell>
        </row>
        <row r="59">
          <cell r="B59">
            <v>3177</v>
          </cell>
          <cell r="C59" t="str">
            <v>Biopsia de Próstata- IDI</v>
          </cell>
        </row>
        <row r="60">
          <cell r="B60">
            <v>3178</v>
          </cell>
          <cell r="C60" t="str">
            <v>Procedimentos de Urologia</v>
          </cell>
        </row>
        <row r="61">
          <cell r="B61">
            <v>3179</v>
          </cell>
          <cell r="C61" t="str">
            <v>Exames - Oftalmologia</v>
          </cell>
        </row>
        <row r="62">
          <cell r="B62">
            <v>3239</v>
          </cell>
          <cell r="C62" t="str">
            <v>Exames - Endoscopias</v>
          </cell>
        </row>
        <row r="63">
          <cell r="B63">
            <v>3330</v>
          </cell>
          <cell r="C63" t="str">
            <v>Laboratório de Análises Clínicas - CEAC</v>
          </cell>
        </row>
        <row r="64">
          <cell r="B64">
            <v>3340</v>
          </cell>
          <cell r="C64" t="str">
            <v>Exames - Raio X - IDI</v>
          </cell>
        </row>
        <row r="65">
          <cell r="B65">
            <v>3341</v>
          </cell>
          <cell r="C65" t="str">
            <v>Exames - Ultrassonografia</v>
          </cell>
        </row>
        <row r="66">
          <cell r="B66">
            <v>3345</v>
          </cell>
          <cell r="C66" t="str">
            <v>Exames - Tomografia - IDI</v>
          </cell>
        </row>
        <row r="67">
          <cell r="B67">
            <v>3350</v>
          </cell>
          <cell r="C67" t="str">
            <v>Agência Transfusional</v>
          </cell>
        </row>
        <row r="68">
          <cell r="B68">
            <v>3360</v>
          </cell>
          <cell r="C68" t="str">
            <v>Exames - Eletrocardiograma</v>
          </cell>
        </row>
        <row r="69">
          <cell r="B69">
            <v>3363</v>
          </cell>
          <cell r="C69" t="str">
            <v>Exames - Ecocardiograma</v>
          </cell>
        </row>
        <row r="70">
          <cell r="B70">
            <v>3380</v>
          </cell>
          <cell r="C70" t="str">
            <v>Hemodinâmica</v>
          </cell>
        </row>
        <row r="71">
          <cell r="B71">
            <v>4028</v>
          </cell>
          <cell r="C71" t="str">
            <v>Humanização</v>
          </cell>
        </row>
        <row r="72">
          <cell r="B72">
            <v>4030</v>
          </cell>
          <cell r="C72" t="str">
            <v>Almoxarifado Santana</v>
          </cell>
        </row>
        <row r="73">
          <cell r="B73">
            <v>4031</v>
          </cell>
          <cell r="C73" t="str">
            <v xml:space="preserve">Engenharia Clinica </v>
          </cell>
        </row>
        <row r="74">
          <cell r="B74">
            <v>4034</v>
          </cell>
          <cell r="C74" t="str">
            <v>Manutenção Hidraulica</v>
          </cell>
        </row>
        <row r="75">
          <cell r="B75">
            <v>4037</v>
          </cell>
          <cell r="C75" t="str">
            <v>Central de Ar Condicionado</v>
          </cell>
        </row>
        <row r="76">
          <cell r="B76">
            <v>4038</v>
          </cell>
          <cell r="C76" t="str">
            <v>Manutenção Elétrica</v>
          </cell>
        </row>
        <row r="77">
          <cell r="B77">
            <v>4045</v>
          </cell>
          <cell r="C77" t="str">
            <v>Gerador</v>
          </cell>
        </row>
        <row r="78">
          <cell r="B78">
            <v>4050</v>
          </cell>
          <cell r="C78" t="str">
            <v>Gerência At. Paciente Externo</v>
          </cell>
        </row>
        <row r="79">
          <cell r="B79">
            <v>4054</v>
          </cell>
          <cell r="C79" t="str">
            <v>Manutenção Predial</v>
          </cell>
        </row>
        <row r="80">
          <cell r="B80">
            <v>4070</v>
          </cell>
          <cell r="C80" t="str">
            <v>UAN - Unidade de Alimentação e Nutrição</v>
          </cell>
        </row>
        <row r="81">
          <cell r="B81">
            <v>4076</v>
          </cell>
          <cell r="C81" t="str">
            <v>Farmácia Satélite - Centro Cirúrgico</v>
          </cell>
        </row>
        <row r="82">
          <cell r="B82">
            <v>4080</v>
          </cell>
          <cell r="C82" t="str">
            <v>Lactário</v>
          </cell>
        </row>
        <row r="83">
          <cell r="B83">
            <v>4084</v>
          </cell>
          <cell r="C83" t="str">
            <v>Higiene</v>
          </cell>
        </row>
        <row r="84">
          <cell r="B84">
            <v>4086</v>
          </cell>
          <cell r="C84" t="str">
            <v>Central de Agendamento</v>
          </cell>
        </row>
        <row r="85">
          <cell r="B85">
            <v>4090</v>
          </cell>
          <cell r="C85" t="str">
            <v>Lavanderia</v>
          </cell>
        </row>
        <row r="86">
          <cell r="B86">
            <v>4099</v>
          </cell>
          <cell r="C86" t="str">
            <v>Farmácia Alto Custo</v>
          </cell>
        </row>
        <row r="87">
          <cell r="B87">
            <v>4100</v>
          </cell>
          <cell r="C87" t="str">
            <v>Farmácia Hospitalar</v>
          </cell>
        </row>
        <row r="88">
          <cell r="B88">
            <v>4103</v>
          </cell>
          <cell r="C88" t="str">
            <v>Farmácia Manipulação Quimioterapia</v>
          </cell>
        </row>
        <row r="89">
          <cell r="B89">
            <v>4106</v>
          </cell>
          <cell r="C89" t="str">
            <v>Necrotério</v>
          </cell>
        </row>
        <row r="90">
          <cell r="B90">
            <v>4109</v>
          </cell>
          <cell r="C90" t="str">
            <v>Corpo Clínico</v>
          </cell>
        </row>
        <row r="91">
          <cell r="B91">
            <v>4110</v>
          </cell>
          <cell r="C91" t="str">
            <v>Central de Material Esterelizado - CME</v>
          </cell>
        </row>
        <row r="92">
          <cell r="B92">
            <v>4111</v>
          </cell>
          <cell r="C92" t="str">
            <v>Sala de Procedimentos de Enfermagem - Térreo</v>
          </cell>
        </row>
        <row r="93">
          <cell r="B93">
            <v>4118</v>
          </cell>
          <cell r="C93" t="str">
            <v>Serviço de Controle de Infecção Hospitalar</v>
          </cell>
        </row>
        <row r="94">
          <cell r="B94">
            <v>4120</v>
          </cell>
          <cell r="C94" t="str">
            <v xml:space="preserve">Serviço Social </v>
          </cell>
        </row>
        <row r="95">
          <cell r="B95">
            <v>4121</v>
          </cell>
          <cell r="C95" t="str">
            <v>Telefonia</v>
          </cell>
        </row>
        <row r="96">
          <cell r="B96">
            <v>4123</v>
          </cell>
          <cell r="C96" t="str">
            <v>Hotelaria</v>
          </cell>
        </row>
        <row r="97">
          <cell r="B97">
            <v>4124</v>
          </cell>
          <cell r="C97" t="str">
            <v>Portaria</v>
          </cell>
        </row>
        <row r="98">
          <cell r="B98">
            <v>4141</v>
          </cell>
          <cell r="C98" t="str">
            <v>CAM - Central Abast. Mat.</v>
          </cell>
        </row>
        <row r="99">
          <cell r="B99">
            <v>4182</v>
          </cell>
          <cell r="C99" t="str">
            <v>Rouparia</v>
          </cell>
        </row>
        <row r="100">
          <cell r="B100">
            <v>4312</v>
          </cell>
          <cell r="C100" t="str">
            <v>Serviço de Anestesiologia</v>
          </cell>
        </row>
        <row r="101">
          <cell r="B101">
            <v>4400</v>
          </cell>
          <cell r="C101" t="str">
            <v>Central de Gases</v>
          </cell>
        </row>
        <row r="102">
          <cell r="B102">
            <v>4481</v>
          </cell>
          <cell r="C102" t="str">
            <v>Recepção Endoscopia/Central Regulação das Vagas</v>
          </cell>
        </row>
        <row r="103">
          <cell r="B103">
            <v>5011</v>
          </cell>
          <cell r="C103" t="str">
            <v>Superintendência Hospitalar</v>
          </cell>
        </row>
        <row r="104">
          <cell r="B104">
            <v>5012</v>
          </cell>
          <cell r="C104" t="str">
            <v>Contabilidade</v>
          </cell>
        </row>
        <row r="105">
          <cell r="B105">
            <v>5013</v>
          </cell>
          <cell r="C105" t="str">
            <v>Desenvolvimento de Pessoal</v>
          </cell>
        </row>
        <row r="106">
          <cell r="B106">
            <v>5014</v>
          </cell>
          <cell r="C106" t="str">
            <v>Zeladoria</v>
          </cell>
        </row>
        <row r="107">
          <cell r="B107">
            <v>5016</v>
          </cell>
          <cell r="C107" t="str">
            <v>Compras</v>
          </cell>
        </row>
        <row r="108">
          <cell r="B108">
            <v>5017</v>
          </cell>
          <cell r="C108" t="str">
            <v>Faturamento</v>
          </cell>
        </row>
        <row r="109">
          <cell r="B109">
            <v>5018</v>
          </cell>
          <cell r="C109" t="str">
            <v>Divisão de Enfermagem</v>
          </cell>
        </row>
        <row r="110">
          <cell r="B110">
            <v>5020</v>
          </cell>
          <cell r="C110" t="str">
            <v>Transporte</v>
          </cell>
        </row>
        <row r="111">
          <cell r="B111">
            <v>5028</v>
          </cell>
          <cell r="C111" t="str">
            <v>Medicina do Trabalho</v>
          </cell>
        </row>
        <row r="112">
          <cell r="B112">
            <v>5030</v>
          </cell>
          <cell r="C112" t="str">
            <v>Protocolo</v>
          </cell>
        </row>
        <row r="113">
          <cell r="B113">
            <v>5031</v>
          </cell>
          <cell r="C113" t="str">
            <v>Recepção SPA / Internação</v>
          </cell>
        </row>
        <row r="114">
          <cell r="B114">
            <v>5033</v>
          </cell>
          <cell r="C114" t="str">
            <v>Recepção - 2º andar</v>
          </cell>
        </row>
        <row r="115">
          <cell r="B115">
            <v>5040</v>
          </cell>
          <cell r="C115" t="str">
            <v>Tecnologia da Informação</v>
          </cell>
        </row>
        <row r="116">
          <cell r="B116">
            <v>5054</v>
          </cell>
          <cell r="C116" t="str">
            <v>Divisão Administrativa</v>
          </cell>
        </row>
        <row r="117">
          <cell r="B117">
            <v>5071</v>
          </cell>
          <cell r="C117" t="str">
            <v>Recepção do Diagnóstico - IDI</v>
          </cell>
        </row>
        <row r="118">
          <cell r="B118">
            <v>5073</v>
          </cell>
          <cell r="C118" t="str">
            <v>Reprografia</v>
          </cell>
        </row>
        <row r="119">
          <cell r="B119">
            <v>5080</v>
          </cell>
          <cell r="C119" t="str">
            <v>S.A.U.</v>
          </cell>
        </row>
        <row r="120">
          <cell r="B120">
            <v>5086</v>
          </cell>
          <cell r="C120" t="str">
            <v>Gerência Apoio Diagnóstico</v>
          </cell>
        </row>
        <row r="121">
          <cell r="B121">
            <v>5087</v>
          </cell>
          <cell r="C121" t="str">
            <v>Governança</v>
          </cell>
        </row>
        <row r="122">
          <cell r="B122">
            <v>5104</v>
          </cell>
          <cell r="C122" t="str">
            <v>Comissões</v>
          </cell>
        </row>
        <row r="123">
          <cell r="B123">
            <v>5106</v>
          </cell>
          <cell r="C123" t="str">
            <v>Diretoria Clínica</v>
          </cell>
        </row>
        <row r="124">
          <cell r="B124">
            <v>5107</v>
          </cell>
          <cell r="C124" t="str">
            <v>Educação Continuada</v>
          </cell>
        </row>
        <row r="125">
          <cell r="B125">
            <v>5118</v>
          </cell>
          <cell r="C125" t="str">
            <v>Plantão Administrativo</v>
          </cell>
        </row>
        <row r="126">
          <cell r="B126">
            <v>5119</v>
          </cell>
          <cell r="C126" t="str">
            <v>Patrimônio</v>
          </cell>
        </row>
        <row r="127">
          <cell r="B127">
            <v>5130</v>
          </cell>
          <cell r="C127" t="str">
            <v>Conforto Médico</v>
          </cell>
        </row>
        <row r="128">
          <cell r="B128">
            <v>5143</v>
          </cell>
          <cell r="C128" t="str">
            <v>Qualidade</v>
          </cell>
        </row>
        <row r="129">
          <cell r="B129">
            <v>5149</v>
          </cell>
          <cell r="C129" t="str">
            <v>Administração Pessoal</v>
          </cell>
        </row>
        <row r="130">
          <cell r="B130">
            <v>5150</v>
          </cell>
          <cell r="C130" t="str">
            <v>Arquivo Médico e Estatística - SAME</v>
          </cell>
        </row>
        <row r="131">
          <cell r="B131">
            <v>5151</v>
          </cell>
          <cell r="C131" t="str">
            <v>Contas a Pagar</v>
          </cell>
        </row>
        <row r="132">
          <cell r="B132">
            <v>5160</v>
          </cell>
          <cell r="C132" t="str">
            <v>Áreas Comuns</v>
          </cell>
        </row>
        <row r="133">
          <cell r="B133">
            <v>5183</v>
          </cell>
          <cell r="C133" t="str">
            <v>Resíduos</v>
          </cell>
        </row>
        <row r="134">
          <cell r="B134">
            <v>5317</v>
          </cell>
          <cell r="C134" t="str">
            <v>Recepção Sub-Solo</v>
          </cell>
        </row>
        <row r="135">
          <cell r="B135">
            <v>5318</v>
          </cell>
          <cell r="C135" t="str">
            <v>Contratos</v>
          </cell>
        </row>
        <row r="136">
          <cell r="B136">
            <v>5320</v>
          </cell>
          <cell r="C136" t="str">
            <v>COREME</v>
          </cell>
        </row>
        <row r="137">
          <cell r="B137">
            <v>5321</v>
          </cell>
          <cell r="C137" t="str">
            <v>Central de APAC</v>
          </cell>
        </row>
        <row r="138">
          <cell r="B138">
            <v>8295</v>
          </cell>
          <cell r="C138" t="str">
            <v>Quimioterapia</v>
          </cell>
        </row>
        <row r="139">
          <cell r="B139" t="str">
            <v>INT</v>
          </cell>
          <cell r="C139" t="str">
            <v>Outros Hospitais</v>
          </cell>
        </row>
        <row r="140">
          <cell r="B140" t="str">
            <v>TOTAL</v>
          </cell>
        </row>
        <row r="142">
          <cell r="C142" t="str">
            <v xml:space="preserve">  Baixa de Consumo</v>
          </cell>
        </row>
      </sheetData>
      <sheetData sheetId="4"/>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D"/>
      <sheetName val="Balanco"/>
      <sheetName val="DRE"/>
      <sheetName val="DFC"/>
      <sheetName val="DVA"/>
      <sheetName val="DOAR "/>
      <sheetName val="Indices"/>
      <sheetName val="DMPL "/>
      <sheetName val="Plan1"/>
    </sheetNames>
    <sheetDataSet>
      <sheetData sheetId="0" refreshError="1"/>
      <sheetData sheetId="1"/>
      <sheetData sheetId="2"/>
      <sheetData sheetId="3"/>
      <sheetData sheetId="4" refreshError="1"/>
      <sheetData sheetId="5">
        <row r="1">
          <cell r="A1" t="str">
            <v>DEMONSTRAÇÃO DAS ORIGENS</v>
          </cell>
        </row>
        <row r="2">
          <cell r="A2" t="str">
            <v xml:space="preserve"> E APLICAÇÕES DOS RECURSOS</v>
          </cell>
        </row>
        <row r="5">
          <cell r="A5" t="str">
            <v>Origens dos Recursos</v>
          </cell>
          <cell r="E5">
            <v>39448</v>
          </cell>
          <cell r="I5">
            <v>39479</v>
          </cell>
          <cell r="M5">
            <v>39508</v>
          </cell>
          <cell r="Q5">
            <v>39539</v>
          </cell>
          <cell r="U5">
            <v>39569</v>
          </cell>
          <cell r="Y5">
            <v>39600</v>
          </cell>
          <cell r="AC5">
            <v>39630</v>
          </cell>
          <cell r="AG5">
            <v>39661</v>
          </cell>
          <cell r="AK5">
            <v>39692</v>
          </cell>
          <cell r="AO5">
            <v>39722</v>
          </cell>
          <cell r="AS5">
            <v>39753</v>
          </cell>
          <cell r="AW5">
            <v>39783</v>
          </cell>
        </row>
        <row r="7">
          <cell r="A7" t="str">
            <v>Das Operações</v>
          </cell>
        </row>
        <row r="8">
          <cell r="A8" t="str">
            <v>Lucro Líquido do Exercício</v>
          </cell>
        </row>
        <row r="9">
          <cell r="A9" t="str">
            <v>Depreciações / Amortizações</v>
          </cell>
        </row>
        <row r="11">
          <cell r="A11" t="str">
            <v>Dos Sócios</v>
          </cell>
        </row>
        <row r="12">
          <cell r="A12" t="str">
            <v>Aumento de Capital Social</v>
          </cell>
        </row>
        <row r="13">
          <cell r="A13" t="str">
            <v>Reservas</v>
          </cell>
        </row>
        <row r="15">
          <cell r="A15" t="str">
            <v xml:space="preserve">De Terceiros </v>
          </cell>
        </row>
        <row r="16">
          <cell r="A16" t="str">
            <v>Acréscimos Exigível a Longo Prazo</v>
          </cell>
        </row>
        <row r="17">
          <cell r="A17" t="str">
            <v>Resultado de Exercícios Futuros</v>
          </cell>
        </row>
        <row r="18">
          <cell r="A18" t="str">
            <v>Redução no Realizável a Longo Prazo</v>
          </cell>
        </row>
        <row r="20">
          <cell r="A20" t="str">
            <v>Total das Origens</v>
          </cell>
        </row>
        <row r="22">
          <cell r="A22" t="str">
            <v>Aplicações de Recursos</v>
          </cell>
        </row>
        <row r="24">
          <cell r="A24" t="str">
            <v>Acréscimos no  Imobilizado</v>
          </cell>
        </row>
        <row r="25">
          <cell r="A25" t="str">
            <v>Acréscimos nos Investimentos</v>
          </cell>
        </row>
        <row r="26">
          <cell r="A26" t="str">
            <v>Acréscimos no Diferido</v>
          </cell>
        </row>
        <row r="27">
          <cell r="A27" t="str">
            <v>Aumento Realizavel a Longo Prazo</v>
          </cell>
        </row>
        <row r="29">
          <cell r="A29" t="str">
            <v>Aumento ou Diminuição no Capital Circulante Líquido</v>
          </cell>
        </row>
        <row r="31">
          <cell r="A31" t="str">
            <v>Total das Aplicações</v>
          </cell>
        </row>
        <row r="33">
          <cell r="A33" t="str">
            <v>Variação no Capital Circulante Liquído</v>
          </cell>
        </row>
        <row r="35">
          <cell r="A35" t="str">
            <v>Ativo Circulante</v>
          </cell>
        </row>
        <row r="36">
          <cell r="A36" t="str">
            <v>Passivo Circulante</v>
          </cell>
        </row>
        <row r="38">
          <cell r="A38" t="str">
            <v>Capital Circulante Líquido</v>
          </cell>
        </row>
      </sheetData>
      <sheetData sheetId="6" refreshError="1"/>
      <sheetData sheetId="7"/>
      <sheetData sheetId="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ABO"/>
      <sheetName val="MUT"/>
      <sheetName val="PIC"/>
      <sheetName val="TAM"/>
      <sheetName val="CMT"/>
      <sheetName val="VGR"/>
      <sheetName val="JGD"/>
      <sheetName val="CPX"/>
      <sheetName val="TIG"/>
      <sheetName val="MBR"/>
      <sheetName val="Produção_MBR"/>
    </sheetNames>
    <sheetDataSet>
      <sheetData sheetId="0" refreshError="1"/>
      <sheetData sheetId="1" refreshError="1"/>
      <sheetData sheetId="2" refreshError="1"/>
      <sheetData sheetId="3" refreshError="1">
        <row r="3">
          <cell r="B3">
            <v>12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_2012_preço_consumo"/>
      <sheetName val="Grafico modelo"/>
      <sheetName val="Basedados_buildup"/>
      <sheetName val="Modelo de gráficos"/>
    </sheetNames>
    <definedNames>
      <definedName name="wed" refersTo="#REF!"/>
    </defined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Wage Calc Standard"/>
      <sheetName val="Power&amp;Diesel"/>
      <sheetName val="Cost Summarys"/>
      <sheetName val="Labour"/>
      <sheetName val="Surface Capex"/>
      <sheetName val="Underground Capex"/>
      <sheetName val="Stockpile levels"/>
      <sheetName val="Assumptions"/>
      <sheetName val="Costs"/>
      <sheetName val="P&amp;L  Cashflow"/>
      <sheetName val=" Yr-Yr Cash(incl.Tax, Depn)"/>
      <sheetName val="Cash &amp; PL Graphs"/>
      <sheetName val="Add Graph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Labour"/>
      <sheetName val="Power&amp;Diesel"/>
      <sheetName val="Costs"/>
      <sheetName val="Cost Summary by Month"/>
      <sheetName val="CAPEX"/>
      <sheetName val="Cashflow (na)"/>
      <sheetName val="Costs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G_LAY"/>
      <sheetName val="Base Model"/>
      <sheetName val="LW_Blocks"/>
      <sheetName val="Dev_Blocks"/>
      <sheetName val="Calendar"/>
      <sheetName val="reserves&amp;schedule"/>
      <sheetName val="Prod Sum"/>
      <sheetName val="Wage Calc Standard"/>
      <sheetName val="Power&amp;Diesel"/>
      <sheetName val="Cost Summarys"/>
      <sheetName val="Loan 1"/>
      <sheetName val="Labour"/>
      <sheetName val="Surface Capex"/>
      <sheetName val="Underground Capex"/>
      <sheetName val="Stockpile levels"/>
      <sheetName val="Assumptions"/>
      <sheetName val="Costs"/>
      <sheetName val="P&amp;L  Cashflo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8">
          <cell r="M8">
            <v>38718</v>
          </cell>
          <cell r="N8">
            <v>38749</v>
          </cell>
          <cell r="O8">
            <v>38777</v>
          </cell>
          <cell r="P8">
            <v>38808</v>
          </cell>
          <cell r="Q8">
            <v>38838</v>
          </cell>
          <cell r="R8">
            <v>38869</v>
          </cell>
          <cell r="S8" t="str">
            <v>Yr 2005/06</v>
          </cell>
          <cell r="T8">
            <v>38899</v>
          </cell>
          <cell r="U8">
            <v>38930</v>
          </cell>
          <cell r="V8">
            <v>38961</v>
          </cell>
          <cell r="W8">
            <v>38991</v>
          </cell>
          <cell r="X8">
            <v>39022</v>
          </cell>
          <cell r="Y8">
            <v>39052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
      <sheetName val="INDICE"/>
      <sheetName val="Comentários"/>
      <sheetName val="GESEN MINA -CR"/>
      <sheetName val="GESEN FERROVIA CR"/>
      <sheetName val="GESEN PORTO CR"/>
      <sheetName val="N22"/>
      <sheetName val="ParticNat"/>
      <sheetName val="CusteioTotal(manual)"/>
      <sheetName val="H EXTRAS"/>
      <sheetName val="Princ.Materiais"/>
      <sheetName val="Viagens"/>
      <sheetName val="Efetivo"/>
      <sheetName val="ParticPessoal"/>
      <sheetName val="ParticPessoal CT"/>
      <sheetName val="GESENAcid "/>
      <sheetName val="EAIGESEN"/>
      <sheetName val="GESENAcidCont"/>
      <sheetName val="Inv99 GESEN"/>
      <sheetName val="7N2311"/>
      <sheetName val="7N2313"/>
      <sheetName val="7N2641"/>
      <sheetName val="7N2642"/>
      <sheetName val="7N2643"/>
      <sheetName val="7N2644"/>
      <sheetName val="Bdados"/>
      <sheetName val="Materiais"/>
      <sheetName val="CusteioTotal"/>
      <sheetName val="GESEN MINA-CC"/>
      <sheetName val="GESEN FERROVIA-CC"/>
      <sheetName val="GESEN PORTO-CC"/>
      <sheetName val="AMV a Favor SUP"/>
      <sheetName val="Resumo do Efetivo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row r="11">
          <cell r="O11">
            <v>0</v>
          </cell>
        </row>
        <row r="12">
          <cell r="O12">
            <v>18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A"/>
      <sheetName val="TRAJESTÁGIOSENAI"/>
      <sheetName val="EST99TOTAL"/>
      <sheetName val="ESTFRQ99"/>
      <sheetName val="estgg"/>
      <sheetName val="GCorpo"/>
      <sheetName val="PARTE"/>
      <sheetName val="DIA"/>
      <sheetName val="IDADE"/>
      <sheetName val="TIPO"/>
      <sheetName val="LESÕES"/>
      <sheetName val="GRAVIDADE"/>
      <sheetName val="TEMPO"/>
      <sheetName val="ATIVIDADE"/>
      <sheetName val="HORAS T"/>
      <sheetName val="DEPTO"/>
      <sheetName val="JORNADA"/>
      <sheetName val="GERÊNCIA"/>
      <sheetName val="DIA SEMANA"/>
      <sheetName val="HORA"/>
      <sheetName val="MÊS"/>
      <sheetName val="GER.GERAL"/>
      <sheetName val="GER.ÁREA"/>
      <sheetName 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oque"/>
      <sheetName val="bdExecOrc"/>
      <sheetName val="Plan1"/>
      <sheetName val="Apoio"/>
      <sheetName val="Hierarquia"/>
      <sheetName val="bdVolumes_ICD"/>
      <sheetName val="Plano de contas"/>
      <sheetName val="Volumes e ICDs"/>
      <sheetName val="Operacional"/>
      <sheetName val="BaseContratos"/>
      <sheetName val="Bdados"/>
      <sheetName val="Premissas"/>
      <sheetName val="Inicio"/>
      <sheetName val="Menu Principal"/>
      <sheetName val="Resumo_DE"/>
      <sheetName val="Pessoal-FOPAG"/>
      <sheetName val="Pessoal-Efetivo-Nominal"/>
      <sheetName val="Diesel"/>
      <sheetName val="Pneu"/>
      <sheetName val="Mat.Desgaste"/>
      <sheetName val="52 Usina"/>
      <sheetName val="52 Mina"/>
      <sheetName val="Correias"/>
      <sheetName val="Desmonte"/>
      <sheetName val="Energia Elétrica"/>
      <sheetName val="Contratos"/>
      <sheetName val="Fim"/>
      <sheetName val="Template"/>
      <sheetName val="Revisões"/>
      <sheetName val="sugestões"/>
      <sheetName val="cabec"/>
      <sheetName val="Resumo"/>
      <sheetName val="GastoscomPessoal"/>
      <sheetName val="Gastos Diretos"/>
      <sheetName val="Plan4"/>
      <sheetName val="Plan2"/>
      <sheetName val="Plan3"/>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tos Dia"/>
      <sheetName val="Produtos Mes"/>
      <sheetName val="Produtos Ano"/>
      <sheetName val="Indice Precos Mes"/>
      <sheetName val="Indice Precos Ano"/>
    </sheetNames>
    <sheetDataSet>
      <sheetData sheetId="0" refreshError="1"/>
      <sheetData sheetId="1" refreshError="1"/>
      <sheetData sheetId="2" refreshError="1"/>
      <sheetData sheetId="3"/>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dos"/>
      <sheetName val="Glossário"/>
      <sheetName val="Instituição"/>
      <sheetName val="DMCO_Jan"/>
      <sheetName val="DMCO_Fev"/>
      <sheetName val="DMCO_Mar"/>
      <sheetName val="DMCO_Abr"/>
      <sheetName val="DMCO_Mai"/>
      <sheetName val="DMCO_Jun"/>
      <sheetName val="DMCO_Jul"/>
      <sheetName val="DMCO_Ago"/>
      <sheetName val="DMCO_Set"/>
      <sheetName val="DMCO_Out"/>
      <sheetName val="DMCO_Nov"/>
      <sheetName val="DMCO_Dez"/>
      <sheetName val="DMCO_Total"/>
      <sheetName val="DMCO_Acumulado"/>
    </sheetNames>
    <sheetDataSet>
      <sheetData sheetId="0">
        <row r="4">
          <cell r="A4" t="str">
            <v>SELECIONE SUA INSTITUIÇÃO</v>
          </cell>
        </row>
        <row r="5">
          <cell r="A5" t="str">
            <v>Associação Feminina de Educação e Combate ao Câncer -AFECC</v>
          </cell>
        </row>
        <row r="6">
          <cell r="A6" t="str">
            <v>Associação Beneficente Ferroviários da estrada de Ferro Vitória-Minas - Ferroviários</v>
          </cell>
        </row>
        <row r="7">
          <cell r="A7" t="str">
            <v>Associação Beneficente Pró-Matre de Vitória - Pró-Matre</v>
          </cell>
        </row>
        <row r="8">
          <cell r="A8" t="str">
            <v>Associação Evangélica Beneficente Espírito-santense Vila Velha – AEBES</v>
          </cell>
        </row>
        <row r="9">
          <cell r="A9" t="str">
            <v>Hospital Evangélico de Cachoeiro de Itapemirim – HECI</v>
          </cell>
        </row>
        <row r="10">
          <cell r="A10" t="str">
            <v>Hospital Infantil Francisco de Assis – HIFA</v>
          </cell>
        </row>
        <row r="11">
          <cell r="A11" t="str">
            <v>Maternidade Municipal de Cariacica – AEBES</v>
          </cell>
        </row>
        <row r="12">
          <cell r="A12" t="str">
            <v>Santa Casa de Misericórdia de Guaçuí – SCMG</v>
          </cell>
        </row>
        <row r="13">
          <cell r="A13" t="str">
            <v>Santa Casa de Misericórdia de Vitória – SCMV</v>
          </cell>
        </row>
        <row r="14">
          <cell r="A14" t="str">
            <v>Santa Casa de Misericórdia de Cachoeiro de Itapemirim - SCMG</v>
          </cell>
        </row>
        <row r="15">
          <cell r="A15" t="str">
            <v>Sociedade Civil Santa Casa de Iúna – SCMI</v>
          </cell>
        </row>
        <row r="16">
          <cell r="A16" t="str">
            <v>Hospital Universitário Cassiano Antonio de Moraes – HUCAM</v>
          </cell>
        </row>
        <row r="17">
          <cell r="A17" t="str">
            <v>Hospital Estadual Dr. Jayme Santos Neves - HEJSN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0"/>
  <sheetViews>
    <sheetView topLeftCell="A61" zoomScaleNormal="100" workbookViewId="0">
      <selection activeCell="A67" sqref="A67:C71"/>
    </sheetView>
  </sheetViews>
  <sheetFormatPr defaultRowHeight="12.75" x14ac:dyDescent="0.2"/>
  <cols>
    <col min="1" max="1" width="36.7109375" customWidth="1"/>
    <col min="2" max="2" width="67.42578125" customWidth="1"/>
    <col min="3" max="3" width="21.28515625" customWidth="1"/>
    <col min="4" max="4" width="0.42578125" customWidth="1"/>
    <col min="5" max="5" width="0.28515625" customWidth="1"/>
  </cols>
  <sheetData>
    <row r="1" spans="1:8" ht="15" x14ac:dyDescent="0.2">
      <c r="A1" s="20"/>
      <c r="B1" s="21"/>
      <c r="C1" s="21"/>
      <c r="D1" s="21"/>
      <c r="E1" s="1"/>
      <c r="F1" s="1"/>
    </row>
    <row r="2" spans="1:8" ht="15" x14ac:dyDescent="0.2">
      <c r="A2" s="20"/>
      <c r="B2" s="21"/>
      <c r="C2" s="21"/>
      <c r="D2" s="21"/>
      <c r="E2" s="1"/>
      <c r="F2" s="1"/>
    </row>
    <row r="3" spans="1:8" ht="15" x14ac:dyDescent="0.25">
      <c r="A3" s="15"/>
      <c r="B3" s="68" t="s">
        <v>109</v>
      </c>
      <c r="C3" s="15"/>
      <c r="D3" s="15"/>
    </row>
    <row r="4" spans="1:8" ht="15" x14ac:dyDescent="0.25">
      <c r="A4" s="15"/>
      <c r="B4" s="68" t="s">
        <v>110</v>
      </c>
      <c r="C4" s="15"/>
      <c r="D4" s="15"/>
    </row>
    <row r="5" spans="1:8" x14ac:dyDescent="0.2">
      <c r="A5" s="15"/>
      <c r="B5" s="15"/>
      <c r="C5" s="15"/>
      <c r="D5" s="15"/>
    </row>
    <row r="6" spans="1:8" x14ac:dyDescent="0.2">
      <c r="A6" s="15"/>
      <c r="B6" s="15"/>
      <c r="C6" s="15"/>
      <c r="D6" s="15"/>
    </row>
    <row r="7" spans="1:8" x14ac:dyDescent="0.2">
      <c r="A7" s="69"/>
      <c r="B7" s="15"/>
      <c r="C7" s="15"/>
      <c r="D7" s="15"/>
    </row>
    <row r="8" spans="1:8" x14ac:dyDescent="0.2">
      <c r="A8" s="69"/>
      <c r="B8" s="15"/>
      <c r="C8" s="15"/>
      <c r="D8" s="15"/>
      <c r="F8" s="2"/>
      <c r="G8" s="2"/>
      <c r="H8" s="2"/>
    </row>
    <row r="9" spans="1:8" x14ac:dyDescent="0.2">
      <c r="A9" s="15"/>
      <c r="B9" s="15"/>
      <c r="C9" s="15"/>
      <c r="D9" s="15"/>
      <c r="F9" s="2"/>
      <c r="G9" s="2"/>
      <c r="H9" s="2"/>
    </row>
    <row r="10" spans="1:8" x14ac:dyDescent="0.2">
      <c r="A10" s="70"/>
      <c r="B10" s="71"/>
      <c r="C10" s="71"/>
      <c r="D10" s="72"/>
      <c r="F10" s="2"/>
      <c r="G10" s="2"/>
      <c r="H10" s="2"/>
    </row>
    <row r="11" spans="1:8" x14ac:dyDescent="0.2">
      <c r="A11" s="73"/>
      <c r="B11" s="74"/>
      <c r="C11" s="74"/>
      <c r="D11" s="75"/>
      <c r="F11" s="2"/>
      <c r="G11" s="2"/>
      <c r="H11" s="2"/>
    </row>
    <row r="12" spans="1:8" x14ac:dyDescent="0.2">
      <c r="A12" s="73"/>
      <c r="B12" s="74"/>
      <c r="C12" s="74"/>
      <c r="D12" s="75"/>
      <c r="F12" s="2"/>
      <c r="G12" s="2"/>
      <c r="H12" s="2"/>
    </row>
    <row r="13" spans="1:8" x14ac:dyDescent="0.2">
      <c r="A13" s="73"/>
      <c r="B13" s="74"/>
      <c r="C13" s="74"/>
      <c r="D13" s="75"/>
      <c r="F13" s="2"/>
      <c r="G13" s="2"/>
      <c r="H13" s="2"/>
    </row>
    <row r="14" spans="1:8" x14ac:dyDescent="0.2">
      <c r="A14" s="73"/>
      <c r="B14" s="74"/>
      <c r="C14" s="74"/>
      <c r="D14" s="75"/>
      <c r="F14" s="2"/>
      <c r="G14" s="2"/>
      <c r="H14" s="2"/>
    </row>
    <row r="15" spans="1:8" x14ac:dyDescent="0.2">
      <c r="A15" s="73"/>
      <c r="B15" s="74"/>
      <c r="C15" s="74"/>
      <c r="D15" s="75"/>
      <c r="F15" s="2"/>
      <c r="G15" s="2"/>
      <c r="H15" s="2"/>
    </row>
    <row r="16" spans="1:8" x14ac:dyDescent="0.2">
      <c r="A16" s="305"/>
      <c r="B16" s="306"/>
      <c r="C16" s="306"/>
      <c r="D16" s="307"/>
      <c r="F16" s="2"/>
      <c r="G16" s="2"/>
      <c r="H16" s="2"/>
    </row>
    <row r="17" spans="1:8" x14ac:dyDescent="0.2">
      <c r="A17" s="305"/>
      <c r="B17" s="306"/>
      <c r="C17" s="306"/>
      <c r="D17" s="307"/>
      <c r="F17" s="2"/>
      <c r="G17" s="2"/>
      <c r="H17" s="2"/>
    </row>
    <row r="18" spans="1:8" x14ac:dyDescent="0.2">
      <c r="A18" s="73"/>
      <c r="B18" s="74"/>
      <c r="C18" s="74"/>
      <c r="D18" s="75"/>
      <c r="F18" s="2"/>
      <c r="G18" s="2"/>
      <c r="H18" s="2"/>
    </row>
    <row r="19" spans="1:8" ht="32.25" customHeight="1" x14ac:dyDescent="0.25">
      <c r="A19" s="308" t="s">
        <v>180</v>
      </c>
      <c r="B19" s="309"/>
      <c r="C19" s="74"/>
      <c r="D19" s="75"/>
      <c r="F19" s="2"/>
      <c r="G19" s="93" t="s">
        <v>185</v>
      </c>
      <c r="H19" s="2"/>
    </row>
    <row r="20" spans="1:8" ht="15" x14ac:dyDescent="0.25">
      <c r="A20" s="64"/>
      <c r="B20" s="65"/>
      <c r="C20" s="74"/>
      <c r="D20" s="75"/>
      <c r="F20" s="2"/>
      <c r="G20" s="2"/>
      <c r="H20" s="2"/>
    </row>
    <row r="21" spans="1:8" ht="15" x14ac:dyDescent="0.25">
      <c r="A21" s="76" t="s">
        <v>166</v>
      </c>
      <c r="B21" s="77"/>
      <c r="C21" s="77"/>
      <c r="D21" s="75"/>
      <c r="F21" s="2"/>
      <c r="G21" s="2"/>
      <c r="H21" s="2"/>
    </row>
    <row r="22" spans="1:8" ht="12.75" customHeight="1" x14ac:dyDescent="0.2">
      <c r="A22" s="303" t="s">
        <v>217</v>
      </c>
      <c r="B22" s="304"/>
      <c r="C22" s="304"/>
      <c r="D22" s="75"/>
      <c r="F22" s="2"/>
      <c r="G22" s="2"/>
      <c r="H22" s="2"/>
    </row>
    <row r="23" spans="1:8" ht="12.75" customHeight="1" x14ac:dyDescent="0.2">
      <c r="A23" s="303"/>
      <c r="B23" s="304"/>
      <c r="C23" s="304"/>
      <c r="D23" s="75"/>
      <c r="F23" s="2"/>
      <c r="G23" s="2"/>
      <c r="H23" s="2"/>
    </row>
    <row r="24" spans="1:8" ht="12.75" customHeight="1" x14ac:dyDescent="0.2">
      <c r="A24" s="303"/>
      <c r="B24" s="304"/>
      <c r="C24" s="304"/>
      <c r="D24" s="75"/>
      <c r="F24" s="2"/>
      <c r="G24" s="2"/>
      <c r="H24" s="2"/>
    </row>
    <row r="25" spans="1:8" ht="12.75" customHeight="1" x14ac:dyDescent="0.2">
      <c r="A25" s="303"/>
      <c r="B25" s="304"/>
      <c r="C25" s="304"/>
      <c r="D25" s="75"/>
      <c r="F25" s="2"/>
      <c r="G25" s="2"/>
      <c r="H25" s="2"/>
    </row>
    <row r="26" spans="1:8" ht="12.75" customHeight="1" x14ac:dyDescent="0.2">
      <c r="A26" s="303"/>
      <c r="B26" s="304"/>
      <c r="C26" s="304"/>
      <c r="D26" s="75"/>
      <c r="F26" s="2"/>
      <c r="G26" s="2"/>
      <c r="H26" s="2"/>
    </row>
    <row r="27" spans="1:8" ht="12.75" customHeight="1" x14ac:dyDescent="0.2">
      <c r="A27" s="303"/>
      <c r="B27" s="304"/>
      <c r="C27" s="304"/>
      <c r="D27" s="75"/>
      <c r="F27" s="2"/>
      <c r="G27" s="2"/>
      <c r="H27" s="2"/>
    </row>
    <row r="28" spans="1:8" ht="12.75" customHeight="1" x14ac:dyDescent="0.2">
      <c r="A28" s="303"/>
      <c r="B28" s="304"/>
      <c r="C28" s="304"/>
      <c r="D28" s="75"/>
      <c r="F28" s="2"/>
      <c r="G28" s="2"/>
      <c r="H28" s="2"/>
    </row>
    <row r="29" spans="1:8" ht="12.75" customHeight="1" x14ac:dyDescent="0.2">
      <c r="A29" s="303"/>
      <c r="B29" s="304"/>
      <c r="C29" s="304"/>
      <c r="D29" s="75"/>
      <c r="F29" s="2"/>
      <c r="G29" s="2"/>
      <c r="H29" s="2"/>
    </row>
    <row r="30" spans="1:8" ht="12.75" customHeight="1" x14ac:dyDescent="0.2">
      <c r="A30" s="303"/>
      <c r="B30" s="304"/>
      <c r="C30" s="304"/>
      <c r="D30" s="75"/>
      <c r="F30" s="2"/>
      <c r="G30" s="2"/>
      <c r="H30" s="2"/>
    </row>
    <row r="31" spans="1:8" ht="12.75" customHeight="1" x14ac:dyDescent="0.2">
      <c r="A31" s="303"/>
      <c r="B31" s="304"/>
      <c r="C31" s="304"/>
      <c r="D31" s="75"/>
      <c r="F31" s="2"/>
      <c r="G31" s="2"/>
      <c r="H31" s="2"/>
    </row>
    <row r="32" spans="1:8" ht="12.75" customHeight="1" x14ac:dyDescent="0.2">
      <c r="A32" s="303"/>
      <c r="B32" s="304"/>
      <c r="C32" s="304"/>
      <c r="D32" s="75"/>
      <c r="F32" s="2"/>
      <c r="G32" s="2"/>
      <c r="H32" s="2"/>
    </row>
    <row r="33" spans="1:8" ht="12.75" customHeight="1" x14ac:dyDescent="0.2">
      <c r="A33" s="303"/>
      <c r="B33" s="304"/>
      <c r="C33" s="304"/>
      <c r="D33" s="75"/>
      <c r="F33" s="2"/>
      <c r="G33" s="2"/>
      <c r="H33" s="2"/>
    </row>
    <row r="34" spans="1:8" ht="12.75" customHeight="1" x14ac:dyDescent="0.2">
      <c r="A34" s="303"/>
      <c r="B34" s="304"/>
      <c r="C34" s="304"/>
      <c r="D34" s="75"/>
      <c r="F34" s="2"/>
      <c r="G34" s="2"/>
      <c r="H34" s="2"/>
    </row>
    <row r="35" spans="1:8" ht="12.75" customHeight="1" x14ac:dyDescent="0.2">
      <c r="A35" s="303"/>
      <c r="B35" s="304"/>
      <c r="C35" s="304"/>
      <c r="D35" s="75"/>
      <c r="F35" s="2"/>
      <c r="G35" s="2"/>
      <c r="H35" s="2"/>
    </row>
    <row r="36" spans="1:8" ht="12.75" customHeight="1" x14ac:dyDescent="0.2">
      <c r="A36" s="303"/>
      <c r="B36" s="304"/>
      <c r="C36" s="304"/>
      <c r="D36" s="75"/>
      <c r="F36" s="2"/>
      <c r="G36" s="2"/>
      <c r="H36" s="2"/>
    </row>
    <row r="37" spans="1:8" ht="8.25" customHeight="1" x14ac:dyDescent="0.2">
      <c r="A37" s="303"/>
      <c r="B37" s="304"/>
      <c r="C37" s="304"/>
      <c r="D37" s="75"/>
      <c r="F37" s="2"/>
      <c r="G37" s="2"/>
      <c r="H37" s="2"/>
    </row>
    <row r="38" spans="1:8" ht="17.25" customHeight="1" x14ac:dyDescent="0.2">
      <c r="A38" s="303"/>
      <c r="B38" s="304"/>
      <c r="C38" s="304"/>
      <c r="D38" s="75"/>
      <c r="F38" s="2"/>
      <c r="G38" s="2"/>
      <c r="H38" s="2"/>
    </row>
    <row r="39" spans="1:8" ht="23.25" customHeight="1" x14ac:dyDescent="0.25">
      <c r="A39" s="76" t="s">
        <v>167</v>
      </c>
      <c r="B39" s="77"/>
      <c r="C39" s="77"/>
      <c r="D39" s="75"/>
      <c r="F39" s="2"/>
      <c r="G39" s="2"/>
      <c r="H39" s="2"/>
    </row>
    <row r="40" spans="1:8" ht="12.75" customHeight="1" x14ac:dyDescent="0.2">
      <c r="A40" s="317" t="s">
        <v>191</v>
      </c>
      <c r="B40" s="318"/>
      <c r="C40" s="318"/>
      <c r="D40" s="75"/>
      <c r="F40" s="2"/>
      <c r="G40" s="98"/>
      <c r="H40" s="2"/>
    </row>
    <row r="41" spans="1:8" ht="4.5" customHeight="1" x14ac:dyDescent="0.2">
      <c r="A41" s="319"/>
      <c r="B41" s="318"/>
      <c r="C41" s="318"/>
      <c r="D41" s="75"/>
      <c r="F41" s="2"/>
      <c r="G41" s="2"/>
      <c r="H41" s="2"/>
    </row>
    <row r="42" spans="1:8" ht="12.75" customHeight="1" x14ac:dyDescent="0.2">
      <c r="A42" s="319"/>
      <c r="B42" s="318"/>
      <c r="C42" s="318"/>
      <c r="D42" s="75"/>
      <c r="F42" s="2"/>
      <c r="G42" s="2"/>
      <c r="H42" s="2"/>
    </row>
    <row r="43" spans="1:8" ht="12.75" customHeight="1" x14ac:dyDescent="0.2">
      <c r="A43" s="319"/>
      <c r="B43" s="318"/>
      <c r="C43" s="318"/>
      <c r="D43" s="75"/>
      <c r="F43" s="2"/>
      <c r="G43" s="2"/>
      <c r="H43" s="2"/>
    </row>
    <row r="44" spans="1:8" ht="66" customHeight="1" x14ac:dyDescent="0.2">
      <c r="A44" s="319"/>
      <c r="B44" s="318"/>
      <c r="C44" s="318"/>
      <c r="D44" s="75"/>
      <c r="F44" s="2"/>
      <c r="G44" s="2"/>
      <c r="H44" s="2"/>
    </row>
    <row r="45" spans="1:8" ht="8.25" customHeight="1" x14ac:dyDescent="0.25">
      <c r="A45" s="64"/>
      <c r="B45" s="65"/>
      <c r="C45" s="74"/>
      <c r="D45" s="75"/>
      <c r="F45" s="2"/>
      <c r="G45" s="2"/>
      <c r="H45" s="2"/>
    </row>
    <row r="46" spans="1:8" ht="15" x14ac:dyDescent="0.25">
      <c r="A46" s="76" t="s">
        <v>168</v>
      </c>
      <c r="B46" s="65"/>
      <c r="C46" s="74"/>
      <c r="D46" s="75"/>
      <c r="F46" s="2"/>
      <c r="G46" s="2"/>
      <c r="H46" s="2"/>
    </row>
    <row r="47" spans="1:8" x14ac:dyDescent="0.2">
      <c r="A47" s="320" t="s">
        <v>182</v>
      </c>
      <c r="B47" s="310"/>
      <c r="C47" s="310"/>
      <c r="D47" s="75"/>
      <c r="F47" s="2"/>
      <c r="G47" s="2"/>
      <c r="H47" s="2"/>
    </row>
    <row r="48" spans="1:8" x14ac:dyDescent="0.2">
      <c r="A48" s="320"/>
      <c r="B48" s="310"/>
      <c r="C48" s="310"/>
      <c r="D48" s="75"/>
      <c r="F48" s="2"/>
      <c r="G48" s="2"/>
      <c r="H48" s="2"/>
    </row>
    <row r="49" spans="1:10" ht="15" x14ac:dyDescent="0.2">
      <c r="A49" s="78"/>
      <c r="B49" s="79"/>
      <c r="C49" s="79"/>
      <c r="D49" s="75"/>
      <c r="F49" s="2"/>
      <c r="G49" s="2"/>
      <c r="H49" s="2"/>
    </row>
    <row r="50" spans="1:10" ht="15" x14ac:dyDescent="0.25">
      <c r="A50" s="76" t="s">
        <v>169</v>
      </c>
      <c r="B50" s="77"/>
      <c r="C50" s="77"/>
      <c r="D50" s="75"/>
      <c r="F50" s="2"/>
      <c r="G50" s="2"/>
      <c r="H50" s="2"/>
    </row>
    <row r="51" spans="1:10" ht="14.25" customHeight="1" x14ac:dyDescent="0.2">
      <c r="A51" s="321" t="s">
        <v>111</v>
      </c>
      <c r="B51" s="322"/>
      <c r="C51" s="322"/>
      <c r="D51" s="75"/>
      <c r="F51" s="2"/>
      <c r="G51" s="2"/>
      <c r="H51" s="2"/>
    </row>
    <row r="52" spans="1:10" ht="14.25" customHeight="1" x14ac:dyDescent="0.2">
      <c r="A52" s="321"/>
      <c r="B52" s="322"/>
      <c r="C52" s="322"/>
      <c r="D52" s="75"/>
      <c r="F52" s="2"/>
      <c r="G52" s="2"/>
      <c r="H52" s="2"/>
    </row>
    <row r="53" spans="1:10" ht="14.25" customHeight="1" x14ac:dyDescent="0.2">
      <c r="A53" s="321"/>
      <c r="B53" s="322"/>
      <c r="C53" s="322"/>
      <c r="D53" s="75"/>
      <c r="F53" s="2"/>
      <c r="G53" s="2"/>
      <c r="H53" s="2"/>
    </row>
    <row r="54" spans="1:10" ht="0.75" customHeight="1" x14ac:dyDescent="0.2">
      <c r="A54" s="78"/>
      <c r="B54" s="79"/>
      <c r="C54" s="79"/>
      <c r="D54" s="75"/>
      <c r="F54" s="2"/>
      <c r="G54" s="2"/>
      <c r="H54" s="2"/>
    </row>
    <row r="55" spans="1:10" ht="12.75" customHeight="1" x14ac:dyDescent="0.2">
      <c r="A55" s="80"/>
      <c r="B55" s="81"/>
      <c r="C55" s="81"/>
      <c r="D55" s="75"/>
      <c r="F55" s="2"/>
      <c r="G55" s="2"/>
      <c r="H55" s="2"/>
    </row>
    <row r="56" spans="1:10" ht="12.75" customHeight="1" x14ac:dyDescent="0.25">
      <c r="A56" s="76" t="s">
        <v>170</v>
      </c>
      <c r="B56" s="77"/>
      <c r="C56" s="77"/>
      <c r="D56" s="75"/>
      <c r="F56" s="2"/>
      <c r="G56" s="2"/>
      <c r="H56" s="2"/>
    </row>
    <row r="57" spans="1:10" ht="12.75" customHeight="1" x14ac:dyDescent="0.2">
      <c r="A57" s="320" t="s">
        <v>206</v>
      </c>
      <c r="B57" s="310"/>
      <c r="C57" s="310"/>
      <c r="D57" s="75"/>
      <c r="F57" s="2"/>
      <c r="G57" s="2"/>
      <c r="H57" s="2"/>
    </row>
    <row r="58" spans="1:10" ht="12.75" customHeight="1" x14ac:dyDescent="0.2">
      <c r="A58" s="320"/>
      <c r="B58" s="310"/>
      <c r="C58" s="310"/>
      <c r="D58" s="75"/>
      <c r="F58" s="2"/>
      <c r="G58" s="2"/>
      <c r="H58" s="2"/>
    </row>
    <row r="59" spans="1:10" x14ac:dyDescent="0.2">
      <c r="A59" s="320"/>
      <c r="B59" s="310"/>
      <c r="C59" s="310"/>
      <c r="D59" s="75"/>
      <c r="F59" s="2"/>
      <c r="G59" s="2"/>
      <c r="H59" s="2"/>
    </row>
    <row r="60" spans="1:10" x14ac:dyDescent="0.2">
      <c r="A60" s="320"/>
      <c r="B60" s="310"/>
      <c r="C60" s="310"/>
      <c r="D60" s="75"/>
      <c r="F60" s="2"/>
      <c r="G60" s="2"/>
      <c r="H60" s="2"/>
    </row>
    <row r="61" spans="1:10" x14ac:dyDescent="0.2">
      <c r="A61" s="73"/>
      <c r="B61" s="74"/>
      <c r="C61" s="74"/>
      <c r="D61" s="75"/>
      <c r="F61" s="2"/>
      <c r="G61" s="2"/>
      <c r="H61" s="2"/>
    </row>
    <row r="62" spans="1:10" ht="15" x14ac:dyDescent="0.25">
      <c r="A62" s="76" t="s">
        <v>183</v>
      </c>
      <c r="B62" s="74"/>
      <c r="C62" s="74"/>
      <c r="D62" s="75"/>
      <c r="F62" s="2"/>
      <c r="G62" s="2"/>
      <c r="H62" s="2"/>
      <c r="J62" s="2"/>
    </row>
    <row r="63" spans="1:10" ht="15" x14ac:dyDescent="0.25">
      <c r="A63" s="310" t="s">
        <v>184</v>
      </c>
      <c r="B63" s="310"/>
      <c r="C63" s="310"/>
      <c r="D63" s="82"/>
    </row>
    <row r="64" spans="1:10" ht="15.75" customHeight="1" x14ac:dyDescent="0.25">
      <c r="A64" s="310"/>
      <c r="B64" s="310"/>
      <c r="C64" s="310"/>
      <c r="D64" s="83"/>
    </row>
    <row r="65" spans="1:4" ht="12.75" customHeight="1" x14ac:dyDescent="0.25">
      <c r="A65" s="15"/>
      <c r="B65" s="15"/>
      <c r="C65" s="15"/>
      <c r="D65" s="83"/>
    </row>
    <row r="66" spans="1:4" ht="15" x14ac:dyDescent="0.25">
      <c r="A66" s="76" t="s">
        <v>106</v>
      </c>
      <c r="B66" s="84"/>
      <c r="C66" s="84"/>
      <c r="D66" s="85"/>
    </row>
    <row r="67" spans="1:4" ht="12.75" customHeight="1" x14ac:dyDescent="0.25">
      <c r="A67" s="323" t="s">
        <v>207</v>
      </c>
      <c r="B67" s="324"/>
      <c r="C67" s="324"/>
      <c r="D67" s="83"/>
    </row>
    <row r="68" spans="1:4" ht="12.75" customHeight="1" x14ac:dyDescent="0.25">
      <c r="A68" s="323"/>
      <c r="B68" s="324"/>
      <c r="C68" s="324"/>
      <c r="D68" s="83"/>
    </row>
    <row r="69" spans="1:4" ht="12.75" customHeight="1" x14ac:dyDescent="0.25">
      <c r="A69" s="323"/>
      <c r="B69" s="324"/>
      <c r="C69" s="324"/>
      <c r="D69" s="83"/>
    </row>
    <row r="70" spans="1:4" ht="12.75" customHeight="1" x14ac:dyDescent="0.25">
      <c r="A70" s="323"/>
      <c r="B70" s="324"/>
      <c r="C70" s="324"/>
      <c r="D70" s="83"/>
    </row>
    <row r="71" spans="1:4" ht="15" x14ac:dyDescent="0.25">
      <c r="A71" s="325"/>
      <c r="B71" s="326"/>
      <c r="C71" s="326"/>
      <c r="D71" s="86"/>
    </row>
    <row r="72" spans="1:4" ht="15" x14ac:dyDescent="0.25">
      <c r="A72" s="76" t="s">
        <v>221</v>
      </c>
      <c r="B72" s="145"/>
      <c r="C72" s="145"/>
      <c r="D72" s="85"/>
    </row>
    <row r="73" spans="1:4" ht="15" x14ac:dyDescent="0.25">
      <c r="A73" s="303" t="s">
        <v>222</v>
      </c>
      <c r="B73" s="304"/>
      <c r="C73" s="304"/>
      <c r="D73" s="85"/>
    </row>
    <row r="74" spans="1:4" ht="15" x14ac:dyDescent="0.25">
      <c r="A74" s="303"/>
      <c r="B74" s="304"/>
      <c r="C74" s="304"/>
      <c r="D74" s="85"/>
    </row>
    <row r="75" spans="1:4" ht="15" x14ac:dyDescent="0.25">
      <c r="A75" s="327"/>
      <c r="B75" s="328"/>
      <c r="C75" s="328"/>
      <c r="D75" s="85"/>
    </row>
    <row r="76" spans="1:4" ht="15" x14ac:dyDescent="0.25">
      <c r="A76" s="311" t="s">
        <v>79</v>
      </c>
      <c r="B76" s="312"/>
      <c r="C76" s="312"/>
      <c r="D76" s="313"/>
    </row>
    <row r="77" spans="1:4" ht="24.75" customHeight="1" x14ac:dyDescent="0.25">
      <c r="A77" s="87"/>
      <c r="B77" s="88"/>
      <c r="C77" s="88"/>
      <c r="D77" s="89"/>
    </row>
    <row r="78" spans="1:4" ht="18.75" customHeight="1" x14ac:dyDescent="0.25">
      <c r="A78" s="314"/>
      <c r="B78" s="315"/>
      <c r="C78" s="315"/>
      <c r="D78" s="316"/>
    </row>
    <row r="79" spans="1:4" ht="15" x14ac:dyDescent="0.25">
      <c r="A79" s="90"/>
      <c r="B79" s="91"/>
      <c r="C79" s="91"/>
      <c r="D79" s="92"/>
    </row>
    <row r="80" spans="1:4" ht="15" x14ac:dyDescent="0.25">
      <c r="A80" s="3"/>
      <c r="B80" s="3"/>
      <c r="C80" s="3"/>
      <c r="D80" s="3"/>
    </row>
  </sheetData>
  <mergeCells count="12">
    <mergeCell ref="A78:D78"/>
    <mergeCell ref="A40:C44"/>
    <mergeCell ref="A47:C48"/>
    <mergeCell ref="A57:C60"/>
    <mergeCell ref="A51:C53"/>
    <mergeCell ref="A67:C71"/>
    <mergeCell ref="A73:C75"/>
    <mergeCell ref="A22:C38"/>
    <mergeCell ref="A16:D17"/>
    <mergeCell ref="A19:B19"/>
    <mergeCell ref="A63:C64"/>
    <mergeCell ref="A76:D76"/>
  </mergeCells>
  <pageMargins left="1.1811023622047245" right="0" top="0" bottom="0" header="0" footer="0"/>
  <pageSetup paperSize="9" scale="61"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5A3E3-8C40-442F-BC89-C6F088F546CB}">
  <dimension ref="A1:C22"/>
  <sheetViews>
    <sheetView topLeftCell="A10" workbookViewId="0">
      <selection activeCell="C9" sqref="C9"/>
    </sheetView>
  </sheetViews>
  <sheetFormatPr defaultRowHeight="12.75" x14ac:dyDescent="0.2"/>
  <cols>
    <col min="1" max="3" width="30.7109375" style="158" customWidth="1"/>
    <col min="4" max="16384" width="9.140625" style="158"/>
  </cols>
  <sheetData>
    <row r="1" spans="1:3" ht="34.5" customHeight="1" x14ac:dyDescent="0.2"/>
    <row r="2" spans="1:3" ht="34.5" customHeight="1" thickBot="1" x14ac:dyDescent="0.25"/>
    <row r="3" spans="1:3" ht="24.95" customHeight="1" thickBot="1" x14ac:dyDescent="0.25">
      <c r="A3" s="288" t="s">
        <v>95</v>
      </c>
      <c r="B3" s="448" t="s">
        <v>299</v>
      </c>
      <c r="C3" s="449"/>
    </row>
    <row r="4" spans="1:3" ht="24.95" customHeight="1" thickBot="1" x14ac:dyDescent="0.25">
      <c r="A4" s="450" t="s">
        <v>254</v>
      </c>
      <c r="B4" s="451"/>
      <c r="C4" s="452"/>
    </row>
    <row r="5" spans="1:3" ht="24.95" customHeight="1" thickBot="1" x14ac:dyDescent="0.25">
      <c r="A5" s="445" t="s">
        <v>244</v>
      </c>
      <c r="B5" s="290" t="s">
        <v>245</v>
      </c>
      <c r="C5" s="289"/>
    </row>
    <row r="6" spans="1:3" ht="24.95" customHeight="1" thickBot="1" x14ac:dyDescent="0.25">
      <c r="A6" s="446"/>
      <c r="B6" s="290" t="s">
        <v>246</v>
      </c>
      <c r="C6" s="289"/>
    </row>
    <row r="7" spans="1:3" ht="24.95" customHeight="1" thickBot="1" x14ac:dyDescent="0.25">
      <c r="A7" s="447"/>
      <c r="B7" s="290" t="s">
        <v>247</v>
      </c>
      <c r="C7" s="289"/>
    </row>
    <row r="8" spans="1:3" ht="24.95" customHeight="1" thickBot="1" x14ac:dyDescent="0.25">
      <c r="A8" s="445" t="s">
        <v>248</v>
      </c>
      <c r="B8" s="290" t="s">
        <v>245</v>
      </c>
      <c r="C8" s="289"/>
    </row>
    <row r="9" spans="1:3" ht="24.95" customHeight="1" thickBot="1" x14ac:dyDescent="0.25">
      <c r="A9" s="446"/>
      <c r="B9" s="290" t="s">
        <v>246</v>
      </c>
      <c r="C9" s="289"/>
    </row>
    <row r="10" spans="1:3" ht="24.95" customHeight="1" thickBot="1" x14ac:dyDescent="0.25">
      <c r="A10" s="447"/>
      <c r="B10" s="290" t="s">
        <v>247</v>
      </c>
      <c r="C10" s="289"/>
    </row>
    <row r="11" spans="1:3" ht="24.95" customHeight="1" thickBot="1" x14ac:dyDescent="0.25">
      <c r="A11" s="445" t="s">
        <v>249</v>
      </c>
      <c r="B11" s="290" t="s">
        <v>245</v>
      </c>
      <c r="C11" s="289"/>
    </row>
    <row r="12" spans="1:3" ht="24.95" customHeight="1" thickBot="1" x14ac:dyDescent="0.25">
      <c r="A12" s="446"/>
      <c r="B12" s="290" t="s">
        <v>246</v>
      </c>
      <c r="C12" s="289"/>
    </row>
    <row r="13" spans="1:3" ht="24.95" customHeight="1" thickBot="1" x14ac:dyDescent="0.25">
      <c r="A13" s="447"/>
      <c r="B13" s="290" t="s">
        <v>247</v>
      </c>
      <c r="C13" s="289"/>
    </row>
    <row r="14" spans="1:3" ht="24.95" customHeight="1" thickBot="1" x14ac:dyDescent="0.25">
      <c r="A14" s="445" t="s">
        <v>250</v>
      </c>
      <c r="B14" s="290" t="s">
        <v>245</v>
      </c>
      <c r="C14" s="289"/>
    </row>
    <row r="15" spans="1:3" ht="24.95" customHeight="1" thickBot="1" x14ac:dyDescent="0.25">
      <c r="A15" s="446"/>
      <c r="B15" s="291" t="s">
        <v>246</v>
      </c>
      <c r="C15" s="289"/>
    </row>
    <row r="16" spans="1:3" ht="24.95" customHeight="1" thickBot="1" x14ac:dyDescent="0.25">
      <c r="A16" s="447"/>
      <c r="B16" s="290" t="s">
        <v>247</v>
      </c>
      <c r="C16" s="289"/>
    </row>
    <row r="17" spans="1:3" ht="24.95" customHeight="1" thickBot="1" x14ac:dyDescent="0.25">
      <c r="A17" s="445" t="s">
        <v>251</v>
      </c>
      <c r="B17" s="290" t="s">
        <v>245</v>
      </c>
      <c r="C17" s="289"/>
    </row>
    <row r="18" spans="1:3" ht="24.95" customHeight="1" thickBot="1" x14ac:dyDescent="0.25">
      <c r="A18" s="446"/>
      <c r="B18" s="290" t="s">
        <v>246</v>
      </c>
      <c r="C18" s="289"/>
    </row>
    <row r="19" spans="1:3" ht="24.95" customHeight="1" thickBot="1" x14ac:dyDescent="0.25">
      <c r="A19" s="447"/>
      <c r="B19" s="290" t="s">
        <v>247</v>
      </c>
      <c r="C19" s="289"/>
    </row>
    <row r="20" spans="1:3" ht="24.95" customHeight="1" thickBot="1" x14ac:dyDescent="0.25">
      <c r="A20" s="292" t="s">
        <v>252</v>
      </c>
      <c r="B20" s="290" t="s">
        <v>245</v>
      </c>
      <c r="C20" s="289"/>
    </row>
    <row r="21" spans="1:3" ht="24.95" customHeight="1" thickBot="1" x14ac:dyDescent="0.25">
      <c r="A21" s="292" t="s">
        <v>253</v>
      </c>
      <c r="B21" s="290" t="s">
        <v>246</v>
      </c>
      <c r="C21" s="289"/>
    </row>
    <row r="22" spans="1:3" ht="24.95" customHeight="1" thickBot="1" x14ac:dyDescent="0.25">
      <c r="A22" s="293"/>
      <c r="B22" s="290" t="s">
        <v>247</v>
      </c>
      <c r="C22" s="289"/>
    </row>
  </sheetData>
  <sheetProtection algorithmName="SHA-512" hashValue="lwxKMmOGa+2fQQNBSRf5K8dxtO5yDE6HQ48NTh2wjk+qxoNpkSHMyHczOH6+QfCPJWyzjPWSlQXR+M8N36l8uA==" saltValue="gL8prHaUF8CkGaX5QvTxhw==" spinCount="100000" sheet="1" objects="1" scenarios="1"/>
  <mergeCells count="7">
    <mergeCell ref="A14:A16"/>
    <mergeCell ref="A17:A19"/>
    <mergeCell ref="B3:C3"/>
    <mergeCell ref="A4:C4"/>
    <mergeCell ref="A5:A7"/>
    <mergeCell ref="A8:A10"/>
    <mergeCell ref="A11:A13"/>
  </mergeCells>
  <pageMargins left="0.511811024" right="0.511811024" top="0.78740157499999996" bottom="0.78740157499999996" header="0.31496062000000002" footer="0.31496062000000002"/>
  <pageSetup paperSize="9"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0EFD6-6298-4B4C-A497-8F79A269A035}">
  <dimension ref="A1:C12"/>
  <sheetViews>
    <sheetView topLeftCell="A4" workbookViewId="0">
      <selection activeCell="C6" sqref="C6:C12"/>
    </sheetView>
  </sheetViews>
  <sheetFormatPr defaultRowHeight="12.75" x14ac:dyDescent="0.2"/>
  <cols>
    <col min="1" max="3" width="30.7109375" customWidth="1"/>
  </cols>
  <sheetData>
    <row r="1" spans="1:3" ht="34.5" customHeight="1" x14ac:dyDescent="0.2"/>
    <row r="2" spans="1:3" ht="34.5" customHeight="1" thickBot="1" x14ac:dyDescent="0.25"/>
    <row r="3" spans="1:3" ht="34.5" customHeight="1" thickBot="1" x14ac:dyDescent="0.25">
      <c r="A3" s="150" t="s">
        <v>95</v>
      </c>
      <c r="B3" s="455" t="s">
        <v>298</v>
      </c>
      <c r="C3" s="436"/>
    </row>
    <row r="4" spans="1:3" ht="34.5" customHeight="1" thickBot="1" x14ac:dyDescent="0.25">
      <c r="A4" s="442" t="s">
        <v>265</v>
      </c>
      <c r="B4" s="443"/>
      <c r="C4" s="444"/>
    </row>
    <row r="5" spans="1:3" ht="72" customHeight="1" thickBot="1" x14ac:dyDescent="0.25">
      <c r="A5" s="453" t="s">
        <v>255</v>
      </c>
      <c r="B5" s="454"/>
      <c r="C5" s="146" t="s">
        <v>224</v>
      </c>
    </row>
    <row r="6" spans="1:3" ht="57" thickBot="1" x14ac:dyDescent="0.25">
      <c r="A6" s="445" t="s">
        <v>256</v>
      </c>
      <c r="B6" s="290" t="s">
        <v>257</v>
      </c>
      <c r="C6" s="154"/>
    </row>
    <row r="7" spans="1:3" ht="34.5" thickBot="1" x14ac:dyDescent="0.25">
      <c r="A7" s="447"/>
      <c r="B7" s="290" t="s">
        <v>258</v>
      </c>
      <c r="C7" s="154"/>
    </row>
    <row r="8" spans="1:3" ht="45.75" thickBot="1" x14ac:dyDescent="0.25">
      <c r="A8" s="445" t="s">
        <v>259</v>
      </c>
      <c r="B8" s="294" t="s">
        <v>260</v>
      </c>
      <c r="C8" s="154"/>
    </row>
    <row r="9" spans="1:3" ht="23.25" thickBot="1" x14ac:dyDescent="0.25">
      <c r="A9" s="446"/>
      <c r="B9" s="294" t="s">
        <v>261</v>
      </c>
      <c r="C9" s="154"/>
    </row>
    <row r="10" spans="1:3" ht="34.5" thickBot="1" x14ac:dyDescent="0.25">
      <c r="A10" s="446"/>
      <c r="B10" s="294" t="s">
        <v>262</v>
      </c>
      <c r="C10" s="154"/>
    </row>
    <row r="11" spans="1:3" ht="34.5" thickBot="1" x14ac:dyDescent="0.25">
      <c r="A11" s="446"/>
      <c r="B11" s="294" t="s">
        <v>263</v>
      </c>
      <c r="C11" s="154"/>
    </row>
    <row r="12" spans="1:3" ht="23.25" thickBot="1" x14ac:dyDescent="0.25">
      <c r="A12" s="447"/>
      <c r="B12" s="294" t="s">
        <v>264</v>
      </c>
      <c r="C12" s="154"/>
    </row>
  </sheetData>
  <mergeCells count="5">
    <mergeCell ref="A5:B5"/>
    <mergeCell ref="A6:A7"/>
    <mergeCell ref="A8:A12"/>
    <mergeCell ref="B3:C3"/>
    <mergeCell ref="A4:C4"/>
  </mergeCells>
  <pageMargins left="0.511811024" right="0.511811024" top="0.78740157499999996" bottom="0.78740157499999996" header="0.31496062000000002" footer="0.31496062000000002"/>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F8832-B917-4075-B657-2EC81DE8BE5E}">
  <sheetPr>
    <pageSetUpPr fitToPage="1"/>
  </sheetPr>
  <dimension ref="A1:C39"/>
  <sheetViews>
    <sheetView topLeftCell="A3" zoomScale="120" zoomScaleNormal="120" workbookViewId="0">
      <selection activeCell="C8" sqref="C8:C39"/>
    </sheetView>
  </sheetViews>
  <sheetFormatPr defaultRowHeight="12.75" x14ac:dyDescent="0.2"/>
  <cols>
    <col min="1" max="3" width="30.7109375" customWidth="1"/>
  </cols>
  <sheetData>
    <row r="1" spans="1:3" ht="34.5" customHeight="1" x14ac:dyDescent="0.2"/>
    <row r="2" spans="1:3" ht="34.5" customHeight="1" thickBot="1" x14ac:dyDescent="0.25"/>
    <row r="3" spans="1:3" ht="34.5" customHeight="1" thickBot="1" x14ac:dyDescent="0.25">
      <c r="A3" s="150" t="s">
        <v>95</v>
      </c>
      <c r="B3" s="455" t="s">
        <v>298</v>
      </c>
      <c r="C3" s="436"/>
    </row>
    <row r="4" spans="1:3" ht="34.5" customHeight="1" thickBot="1" x14ac:dyDescent="0.25">
      <c r="A4" s="442" t="s">
        <v>266</v>
      </c>
      <c r="B4" s="443"/>
      <c r="C4" s="444"/>
    </row>
    <row r="5" spans="1:3" x14ac:dyDescent="0.2">
      <c r="A5" s="470" t="s">
        <v>290</v>
      </c>
      <c r="B5" s="471"/>
      <c r="C5" s="471"/>
    </row>
    <row r="6" spans="1:3" ht="13.5" thickBot="1" x14ac:dyDescent="0.25">
      <c r="A6" s="472" t="s">
        <v>294</v>
      </c>
      <c r="B6" s="473"/>
      <c r="C6" s="473"/>
    </row>
    <row r="7" spans="1:3" ht="48" customHeight="1" thickBot="1" x14ac:dyDescent="0.25">
      <c r="A7" s="463" t="s">
        <v>267</v>
      </c>
      <c r="B7" s="464"/>
      <c r="C7" s="146" t="s">
        <v>224</v>
      </c>
    </row>
    <row r="8" spans="1:3" ht="30" customHeight="1" x14ac:dyDescent="0.2">
      <c r="A8" s="456" t="s">
        <v>268</v>
      </c>
      <c r="B8" s="465" t="s">
        <v>269</v>
      </c>
      <c r="C8" s="474"/>
    </row>
    <row r="9" spans="1:3" ht="30" customHeight="1" thickBot="1" x14ac:dyDescent="0.25">
      <c r="A9" s="457"/>
      <c r="B9" s="466"/>
      <c r="C9" s="475"/>
    </row>
    <row r="10" spans="1:3" ht="48.75" customHeight="1" thickBot="1" x14ac:dyDescent="0.25">
      <c r="A10" s="457"/>
      <c r="B10" s="295" t="s">
        <v>270</v>
      </c>
      <c r="C10" s="152"/>
    </row>
    <row r="11" spans="1:3" ht="30" customHeight="1" thickBot="1" x14ac:dyDescent="0.25">
      <c r="A11" s="457"/>
      <c r="B11" s="295" t="s">
        <v>271</v>
      </c>
      <c r="C11" s="152"/>
    </row>
    <row r="12" spans="1:3" ht="55.5" customHeight="1" thickBot="1" x14ac:dyDescent="0.25">
      <c r="A12" s="462"/>
      <c r="B12" s="295" t="s">
        <v>272</v>
      </c>
      <c r="C12" s="152"/>
    </row>
    <row r="13" spans="1:3" ht="58.5" customHeight="1" thickBot="1" x14ac:dyDescent="0.25">
      <c r="A13" s="456" t="s">
        <v>303</v>
      </c>
      <c r="B13" s="296" t="s">
        <v>273</v>
      </c>
      <c r="C13" s="474"/>
    </row>
    <row r="14" spans="1:3" ht="54" customHeight="1" thickBot="1" x14ac:dyDescent="0.25">
      <c r="A14" s="462"/>
      <c r="B14" s="296" t="s">
        <v>274</v>
      </c>
      <c r="C14" s="475"/>
    </row>
    <row r="15" spans="1:3" ht="12.75" customHeight="1" x14ac:dyDescent="0.2">
      <c r="A15" s="456" t="s">
        <v>275</v>
      </c>
      <c r="B15" s="467" t="s">
        <v>276</v>
      </c>
      <c r="C15" s="474"/>
    </row>
    <row r="16" spans="1:3" ht="12" customHeight="1" x14ac:dyDescent="0.2">
      <c r="A16" s="457"/>
      <c r="B16" s="468"/>
      <c r="C16" s="477"/>
    </row>
    <row r="17" spans="1:3" ht="13.5" customHeight="1" x14ac:dyDescent="0.2">
      <c r="A17" s="457"/>
      <c r="B17" s="468"/>
      <c r="C17" s="477"/>
    </row>
    <row r="18" spans="1:3" ht="14.25" customHeight="1" x14ac:dyDescent="0.2">
      <c r="A18" s="457"/>
      <c r="B18" s="468"/>
      <c r="C18" s="477"/>
    </row>
    <row r="19" spans="1:3" ht="30" customHeight="1" x14ac:dyDescent="0.2">
      <c r="A19" s="457"/>
      <c r="B19" s="468"/>
      <c r="C19" s="477"/>
    </row>
    <row r="20" spans="1:3" ht="13.5" customHeight="1" thickBot="1" x14ac:dyDescent="0.25">
      <c r="A20" s="457"/>
      <c r="B20" s="469"/>
      <c r="C20" s="475"/>
    </row>
    <row r="21" spans="1:3" ht="49.5" customHeight="1" thickBot="1" x14ac:dyDescent="0.25">
      <c r="A21" s="457"/>
      <c r="B21" s="296" t="s">
        <v>277</v>
      </c>
      <c r="C21" s="152"/>
    </row>
    <row r="22" spans="1:3" ht="36" customHeight="1" thickBot="1" x14ac:dyDescent="0.25">
      <c r="A22" s="457"/>
      <c r="B22" s="296" t="s">
        <v>278</v>
      </c>
      <c r="C22" s="152"/>
    </row>
    <row r="23" spans="1:3" ht="48" customHeight="1" thickBot="1" x14ac:dyDescent="0.25">
      <c r="A23" s="457"/>
      <c r="B23" s="296" t="s">
        <v>279</v>
      </c>
      <c r="C23" s="152"/>
    </row>
    <row r="24" spans="1:3" ht="43.5" customHeight="1" thickBot="1" x14ac:dyDescent="0.25">
      <c r="A24" s="457"/>
      <c r="B24" s="296" t="s">
        <v>280</v>
      </c>
      <c r="C24" s="152"/>
    </row>
    <row r="25" spans="1:3" ht="46.5" customHeight="1" thickBot="1" x14ac:dyDescent="0.25">
      <c r="A25" s="457"/>
      <c r="B25" s="295" t="s">
        <v>281</v>
      </c>
      <c r="C25" s="152"/>
    </row>
    <row r="26" spans="1:3" ht="38.25" customHeight="1" thickBot="1" x14ac:dyDescent="0.25">
      <c r="A26" s="457"/>
      <c r="B26" s="296" t="s">
        <v>282</v>
      </c>
      <c r="C26" s="152"/>
    </row>
    <row r="27" spans="1:3" ht="46.5" customHeight="1" thickBot="1" x14ac:dyDescent="0.25">
      <c r="A27" s="457"/>
      <c r="B27" s="296" t="s">
        <v>283</v>
      </c>
      <c r="C27" s="152"/>
    </row>
    <row r="28" spans="1:3" ht="45" customHeight="1" thickBot="1" x14ac:dyDescent="0.25">
      <c r="A28" s="462"/>
      <c r="B28" s="296" t="s">
        <v>284</v>
      </c>
      <c r="C28" s="152"/>
    </row>
    <row r="29" spans="1:3" ht="30" customHeight="1" thickBot="1" x14ac:dyDescent="0.25">
      <c r="A29" s="456" t="s">
        <v>285</v>
      </c>
      <c r="B29" s="296" t="s">
        <v>286</v>
      </c>
      <c r="C29" s="153"/>
    </row>
    <row r="30" spans="1:3" ht="30" customHeight="1" thickBot="1" x14ac:dyDescent="0.25">
      <c r="A30" s="457"/>
      <c r="B30" s="296" t="s">
        <v>287</v>
      </c>
      <c r="C30" s="152"/>
    </row>
    <row r="31" spans="1:3" ht="30" customHeight="1" thickBot="1" x14ac:dyDescent="0.25">
      <c r="A31" s="457"/>
      <c r="B31" s="297" t="s">
        <v>288</v>
      </c>
      <c r="C31" s="156"/>
    </row>
    <row r="32" spans="1:3" s="148" customFormat="1" ht="30" customHeight="1" thickBot="1" x14ac:dyDescent="0.25">
      <c r="A32" s="458"/>
      <c r="B32" s="298" t="s">
        <v>289</v>
      </c>
      <c r="C32" s="476"/>
    </row>
    <row r="33" spans="1:3" ht="42.75" customHeight="1" thickBot="1" x14ac:dyDescent="0.25">
      <c r="A33" s="459" t="s">
        <v>290</v>
      </c>
      <c r="B33" s="299" t="s">
        <v>291</v>
      </c>
      <c r="C33" s="152"/>
    </row>
    <row r="34" spans="1:3" ht="36" customHeight="1" thickBot="1" x14ac:dyDescent="0.25">
      <c r="A34" s="460"/>
      <c r="B34" s="300" t="s">
        <v>292</v>
      </c>
      <c r="C34" s="152"/>
    </row>
    <row r="35" spans="1:3" ht="42.75" customHeight="1" thickBot="1" x14ac:dyDescent="0.25">
      <c r="A35" s="461"/>
      <c r="B35" s="300" t="s">
        <v>293</v>
      </c>
      <c r="C35" s="152"/>
    </row>
    <row r="36" spans="1:3" ht="42.75" customHeight="1" thickBot="1" x14ac:dyDescent="0.25">
      <c r="A36" s="301" t="s">
        <v>304</v>
      </c>
      <c r="B36" s="298" t="s">
        <v>305</v>
      </c>
      <c r="C36" s="155"/>
    </row>
    <row r="37" spans="1:3" ht="40.5" customHeight="1" thickBot="1" x14ac:dyDescent="0.25">
      <c r="A37" s="457" t="s">
        <v>294</v>
      </c>
      <c r="B37" s="302" t="s">
        <v>295</v>
      </c>
      <c r="C37" s="152"/>
    </row>
    <row r="38" spans="1:3" ht="30" customHeight="1" thickBot="1" x14ac:dyDescent="0.25">
      <c r="A38" s="457"/>
      <c r="B38" s="300" t="s">
        <v>296</v>
      </c>
      <c r="C38" s="152"/>
    </row>
    <row r="39" spans="1:3" ht="30" customHeight="1" thickBot="1" x14ac:dyDescent="0.25">
      <c r="A39" s="462"/>
      <c r="B39" s="300" t="s">
        <v>297</v>
      </c>
      <c r="C39" s="152"/>
    </row>
  </sheetData>
  <mergeCells count="16">
    <mergeCell ref="A29:A32"/>
    <mergeCell ref="A33:A35"/>
    <mergeCell ref="A37:A39"/>
    <mergeCell ref="B3:C3"/>
    <mergeCell ref="A4:C4"/>
    <mergeCell ref="A7:B7"/>
    <mergeCell ref="B8:B9"/>
    <mergeCell ref="C8:C9"/>
    <mergeCell ref="B15:B20"/>
    <mergeCell ref="C15:C20"/>
    <mergeCell ref="A5:C5"/>
    <mergeCell ref="A6:C6"/>
    <mergeCell ref="C13:C14"/>
    <mergeCell ref="A8:A12"/>
    <mergeCell ref="A13:A14"/>
    <mergeCell ref="A15:A28"/>
  </mergeCells>
  <pageMargins left="0.511811024" right="0.511811024" top="0.78740157499999996" bottom="0.78740157499999996" header="0.31496062000000002" footer="0.31496062000000002"/>
  <pageSetup paperSize="9" scale="5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6"/>
  <dimension ref="A1:O41"/>
  <sheetViews>
    <sheetView showGridLines="0" topLeftCell="A10" zoomScaleNormal="100" zoomScaleSheetLayoutView="100" workbookViewId="0">
      <selection activeCell="B22" sqref="B22"/>
    </sheetView>
  </sheetViews>
  <sheetFormatPr defaultRowHeight="12.75" x14ac:dyDescent="0.2"/>
  <cols>
    <col min="1" max="1" width="37.85546875" style="15" customWidth="1"/>
    <col min="2" max="7" width="8.140625" style="15" customWidth="1"/>
    <col min="8" max="8" width="9" style="15" customWidth="1"/>
    <col min="9" max="11" width="8.140625" style="15" customWidth="1"/>
    <col min="12" max="13" width="9.140625" style="15"/>
    <col min="14" max="14" width="9.140625" style="15" customWidth="1"/>
    <col min="15" max="16384" width="9.140625" style="15"/>
  </cols>
  <sheetData>
    <row r="1" spans="1:15" ht="15" x14ac:dyDescent="0.2">
      <c r="A1" s="347"/>
      <c r="B1" s="347"/>
      <c r="C1" s="347"/>
      <c r="D1" s="347"/>
      <c r="E1" s="347"/>
      <c r="F1" s="347"/>
      <c r="G1" s="347"/>
      <c r="H1" s="22"/>
      <c r="I1" s="22"/>
    </row>
    <row r="2" spans="1:15" ht="9.75" customHeight="1" x14ac:dyDescent="0.2">
      <c r="A2" s="20"/>
      <c r="B2" s="20"/>
      <c r="C2" s="21"/>
      <c r="D2" s="21"/>
      <c r="E2" s="21"/>
      <c r="F2" s="21"/>
      <c r="G2" s="21"/>
      <c r="H2" s="22"/>
      <c r="I2" s="22"/>
    </row>
    <row r="3" spans="1:15" ht="15" x14ac:dyDescent="0.2">
      <c r="A3" s="20"/>
      <c r="B3" s="20"/>
      <c r="C3" s="21"/>
      <c r="D3" s="21"/>
      <c r="E3" s="21"/>
      <c r="F3" s="21"/>
      <c r="G3" s="21"/>
      <c r="H3" s="22"/>
      <c r="I3" s="22"/>
    </row>
    <row r="4" spans="1:15" ht="6.75" customHeight="1" x14ac:dyDescent="0.2"/>
    <row r="5" spans="1:15" ht="12" customHeight="1" x14ac:dyDescent="0.2"/>
    <row r="7" spans="1:15" ht="20.100000000000001" customHeight="1" x14ac:dyDescent="0.2">
      <c r="A7" s="348" t="s">
        <v>95</v>
      </c>
      <c r="B7" s="349"/>
      <c r="C7" s="350" t="s">
        <v>301</v>
      </c>
      <c r="D7" s="351"/>
      <c r="E7" s="351"/>
      <c r="F7" s="351"/>
      <c r="G7" s="351"/>
      <c r="H7" s="352"/>
      <c r="I7" s="4"/>
      <c r="J7" s="4"/>
      <c r="K7" s="4"/>
      <c r="L7" s="4"/>
      <c r="M7" s="4"/>
      <c r="N7" s="4"/>
    </row>
    <row r="8" spans="1:15" ht="9.9499999999999993" customHeight="1" x14ac:dyDescent="0.2">
      <c r="A8" s="4"/>
      <c r="B8" s="4"/>
      <c r="C8" s="4"/>
      <c r="D8" s="4"/>
      <c r="E8" s="4"/>
      <c r="F8" s="4"/>
      <c r="G8" s="4"/>
      <c r="H8" s="4"/>
      <c r="I8" s="4"/>
      <c r="J8" s="4"/>
      <c r="K8" s="4"/>
      <c r="L8" s="4"/>
      <c r="M8" s="4"/>
      <c r="N8" s="4"/>
    </row>
    <row r="9" spans="1:15" ht="20.100000000000001" customHeight="1" x14ac:dyDescent="0.2">
      <c r="A9" s="334" t="s">
        <v>162</v>
      </c>
      <c r="B9" s="335"/>
      <c r="C9" s="335"/>
      <c r="D9" s="335"/>
      <c r="E9" s="335"/>
      <c r="F9" s="335"/>
      <c r="G9" s="335"/>
      <c r="H9" s="335"/>
      <c r="I9" s="335"/>
      <c r="J9" s="335"/>
      <c r="K9" s="335"/>
      <c r="L9" s="335"/>
      <c r="M9" s="335"/>
      <c r="N9" s="335"/>
    </row>
    <row r="10" spans="1:15" ht="9.9499999999999993" customHeight="1" x14ac:dyDescent="0.2">
      <c r="A10" s="4"/>
      <c r="B10" s="4"/>
      <c r="C10" s="4"/>
      <c r="D10" s="4"/>
      <c r="E10" s="4"/>
      <c r="F10" s="4"/>
      <c r="G10" s="4"/>
      <c r="H10" s="4"/>
      <c r="I10" s="4"/>
      <c r="J10" s="4"/>
      <c r="K10" s="4"/>
      <c r="L10" s="4"/>
      <c r="M10" s="4"/>
      <c r="N10" s="4"/>
    </row>
    <row r="11" spans="1:15" ht="15" customHeight="1" x14ac:dyDescent="0.2">
      <c r="A11" s="330" t="s">
        <v>213</v>
      </c>
      <c r="B11" s="331"/>
      <c r="C11" s="331"/>
      <c r="D11" s="331"/>
      <c r="E11" s="331"/>
      <c r="F11" s="331"/>
      <c r="G11" s="331"/>
      <c r="H11" s="331"/>
      <c r="I11" s="331"/>
      <c r="J11" s="331"/>
      <c r="K11" s="331"/>
      <c r="L11" s="331"/>
      <c r="M11" s="331"/>
      <c r="N11" s="331"/>
    </row>
    <row r="12" spans="1:15" ht="15" customHeight="1" x14ac:dyDescent="0.2">
      <c r="A12" s="332" t="s">
        <v>49</v>
      </c>
      <c r="B12" s="334" t="s">
        <v>208</v>
      </c>
      <c r="C12" s="335"/>
      <c r="D12" s="335"/>
      <c r="E12" s="335"/>
      <c r="F12" s="335"/>
      <c r="G12" s="335"/>
      <c r="H12" s="335"/>
      <c r="I12" s="335"/>
      <c r="J12" s="335"/>
      <c r="K12" s="335"/>
      <c r="L12" s="335"/>
      <c r="M12" s="335"/>
      <c r="N12" s="335"/>
    </row>
    <row r="13" spans="1:15" ht="15" customHeight="1" x14ac:dyDescent="0.2">
      <c r="A13" s="333"/>
      <c r="B13" s="66" t="s">
        <v>118</v>
      </c>
      <c r="C13" s="66" t="s">
        <v>119</v>
      </c>
      <c r="D13" s="66" t="s">
        <v>120</v>
      </c>
      <c r="E13" s="66" t="s">
        <v>121</v>
      </c>
      <c r="F13" s="66" t="s">
        <v>122</v>
      </c>
      <c r="G13" s="66" t="s">
        <v>123</v>
      </c>
      <c r="H13" s="66" t="s">
        <v>124</v>
      </c>
      <c r="I13" s="66" t="s">
        <v>125</v>
      </c>
      <c r="J13" s="66" t="s">
        <v>126</v>
      </c>
      <c r="K13" s="66" t="s">
        <v>127</v>
      </c>
      <c r="L13" s="66" t="s">
        <v>128</v>
      </c>
      <c r="M13" s="66" t="s">
        <v>129</v>
      </c>
      <c r="N13" s="66" t="s">
        <v>1</v>
      </c>
    </row>
    <row r="14" spans="1:15" ht="20.100000000000001" customHeight="1" x14ac:dyDescent="0.2">
      <c r="A14" s="106" t="s">
        <v>50</v>
      </c>
      <c r="B14" s="116"/>
      <c r="C14" s="116"/>
      <c r="D14" s="116"/>
      <c r="E14" s="116"/>
      <c r="F14" s="116"/>
      <c r="G14" s="116"/>
      <c r="H14" s="116"/>
      <c r="I14" s="116"/>
      <c r="J14" s="116"/>
      <c r="K14" s="116"/>
      <c r="L14" s="116"/>
      <c r="M14" s="116"/>
      <c r="N14" s="105">
        <f>SUM(B14:M14)</f>
        <v>0</v>
      </c>
      <c r="O14" s="23"/>
    </row>
    <row r="15" spans="1:15" ht="20.100000000000001" customHeight="1" x14ac:dyDescent="0.2">
      <c r="A15" s="106" t="s">
        <v>157</v>
      </c>
      <c r="B15" s="117"/>
      <c r="C15" s="117"/>
      <c r="D15" s="117"/>
      <c r="E15" s="117"/>
      <c r="F15" s="117"/>
      <c r="G15" s="117"/>
      <c r="H15" s="117"/>
      <c r="I15" s="117"/>
      <c r="J15" s="117"/>
      <c r="K15" s="117"/>
      <c r="L15" s="117"/>
      <c r="M15" s="117"/>
      <c r="N15" s="110">
        <f>SUM(B15:M15)</f>
        <v>0</v>
      </c>
      <c r="O15" s="23"/>
    </row>
    <row r="16" spans="1:15" ht="20.100000000000001" customHeight="1" x14ac:dyDescent="0.2">
      <c r="A16" s="107" t="s">
        <v>70</v>
      </c>
      <c r="B16" s="104">
        <f t="shared" ref="B16:N16" si="0">SUM(B14:B15)</f>
        <v>0</v>
      </c>
      <c r="C16" s="104">
        <f t="shared" si="0"/>
        <v>0</v>
      </c>
      <c r="D16" s="104">
        <f t="shared" si="0"/>
        <v>0</v>
      </c>
      <c r="E16" s="104">
        <f t="shared" si="0"/>
        <v>0</v>
      </c>
      <c r="F16" s="104">
        <f t="shared" si="0"/>
        <v>0</v>
      </c>
      <c r="G16" s="104">
        <f t="shared" si="0"/>
        <v>0</v>
      </c>
      <c r="H16" s="104">
        <f t="shared" si="0"/>
        <v>0</v>
      </c>
      <c r="I16" s="104">
        <f t="shared" si="0"/>
        <v>0</v>
      </c>
      <c r="J16" s="104">
        <f t="shared" si="0"/>
        <v>0</v>
      </c>
      <c r="K16" s="104">
        <f t="shared" si="0"/>
        <v>0</v>
      </c>
      <c r="L16" s="104">
        <f t="shared" si="0"/>
        <v>0</v>
      </c>
      <c r="M16" s="104">
        <f t="shared" si="0"/>
        <v>0</v>
      </c>
      <c r="N16" s="104">
        <f t="shared" si="0"/>
        <v>0</v>
      </c>
      <c r="O16" s="23"/>
    </row>
    <row r="17" spans="1:15" ht="9.9499999999999993" customHeight="1" x14ac:dyDescent="0.2">
      <c r="A17" s="120"/>
      <c r="B17" s="121"/>
      <c r="C17" s="121"/>
      <c r="D17" s="122"/>
      <c r="E17" s="121"/>
      <c r="F17" s="121"/>
      <c r="G17" s="121"/>
      <c r="H17" s="121"/>
      <c r="I17" s="121"/>
      <c r="J17" s="121"/>
      <c r="K17" s="121"/>
      <c r="L17" s="121"/>
      <c r="M17" s="121"/>
      <c r="N17" s="121"/>
      <c r="O17" s="23"/>
    </row>
    <row r="18" spans="1:15" ht="15" customHeight="1" x14ac:dyDescent="0.2">
      <c r="A18" s="330" t="s">
        <v>51</v>
      </c>
      <c r="B18" s="331"/>
      <c r="C18" s="331"/>
      <c r="D18" s="331"/>
      <c r="E18" s="331"/>
      <c r="F18" s="331"/>
      <c r="G18" s="331"/>
      <c r="H18" s="331"/>
      <c r="I18" s="331"/>
      <c r="J18" s="331"/>
      <c r="K18" s="331"/>
      <c r="L18" s="331"/>
      <c r="M18" s="331"/>
      <c r="N18" s="331"/>
    </row>
    <row r="19" spans="1:15" ht="15" customHeight="1" x14ac:dyDescent="0.2">
      <c r="A19" s="332" t="s">
        <v>194</v>
      </c>
      <c r="B19" s="334" t="s">
        <v>208</v>
      </c>
      <c r="C19" s="335"/>
      <c r="D19" s="335"/>
      <c r="E19" s="335"/>
      <c r="F19" s="335"/>
      <c r="G19" s="335"/>
      <c r="H19" s="335"/>
      <c r="I19" s="335"/>
      <c r="J19" s="335"/>
      <c r="K19" s="335"/>
      <c r="L19" s="335"/>
      <c r="M19" s="335"/>
      <c r="N19" s="335"/>
    </row>
    <row r="20" spans="1:15" ht="15" customHeight="1" x14ac:dyDescent="0.2">
      <c r="A20" s="333"/>
      <c r="B20" s="119" t="s">
        <v>118</v>
      </c>
      <c r="C20" s="119" t="s">
        <v>119</v>
      </c>
      <c r="D20" s="119" t="s">
        <v>120</v>
      </c>
      <c r="E20" s="119" t="s">
        <v>121</v>
      </c>
      <c r="F20" s="119" t="s">
        <v>122</v>
      </c>
      <c r="G20" s="119" t="s">
        <v>123</v>
      </c>
      <c r="H20" s="119" t="s">
        <v>124</v>
      </c>
      <c r="I20" s="119" t="s">
        <v>125</v>
      </c>
      <c r="J20" s="119" t="s">
        <v>126</v>
      </c>
      <c r="K20" s="119" t="s">
        <v>127</v>
      </c>
      <c r="L20" s="119" t="s">
        <v>128</v>
      </c>
      <c r="M20" s="119" t="s">
        <v>129</v>
      </c>
      <c r="N20" s="119" t="s">
        <v>1</v>
      </c>
    </row>
    <row r="21" spans="1:15" ht="20.100000000000001" customHeight="1" x14ac:dyDescent="0.2">
      <c r="A21" s="112" t="s">
        <v>192</v>
      </c>
      <c r="B21" s="116"/>
      <c r="C21" s="116"/>
      <c r="D21" s="116"/>
      <c r="E21" s="116"/>
      <c r="F21" s="116"/>
      <c r="G21" s="116"/>
      <c r="H21" s="116"/>
      <c r="I21" s="116"/>
      <c r="J21" s="116"/>
      <c r="K21" s="116"/>
      <c r="L21" s="116"/>
      <c r="M21" s="116"/>
      <c r="N21" s="111">
        <f>SUM(B21:M21)</f>
        <v>0</v>
      </c>
    </row>
    <row r="22" spans="1:15" ht="20.100000000000001" customHeight="1" x14ac:dyDescent="0.2">
      <c r="A22" s="108" t="s">
        <v>193</v>
      </c>
      <c r="B22" s="116"/>
      <c r="C22" s="116"/>
      <c r="D22" s="116"/>
      <c r="E22" s="116"/>
      <c r="F22" s="116"/>
      <c r="G22" s="116"/>
      <c r="H22" s="116"/>
      <c r="I22" s="116"/>
      <c r="J22" s="116"/>
      <c r="K22" s="116"/>
      <c r="L22" s="116"/>
      <c r="M22" s="116"/>
      <c r="N22" s="105">
        <f>SUM(B22:M22)</f>
        <v>0</v>
      </c>
      <c r="O22" s="23"/>
    </row>
    <row r="23" spans="1:15" ht="20.100000000000001" customHeight="1" x14ac:dyDescent="0.2">
      <c r="A23" s="109" t="s">
        <v>52</v>
      </c>
      <c r="B23" s="104">
        <f t="shared" ref="B23:N23" si="1">SUM(B21:B22)</f>
        <v>0</v>
      </c>
      <c r="C23" s="104">
        <f t="shared" si="1"/>
        <v>0</v>
      </c>
      <c r="D23" s="104">
        <f t="shared" si="1"/>
        <v>0</v>
      </c>
      <c r="E23" s="104">
        <f t="shared" si="1"/>
        <v>0</v>
      </c>
      <c r="F23" s="104">
        <f t="shared" si="1"/>
        <v>0</v>
      </c>
      <c r="G23" s="104">
        <f t="shared" si="1"/>
        <v>0</v>
      </c>
      <c r="H23" s="104">
        <f t="shared" si="1"/>
        <v>0</v>
      </c>
      <c r="I23" s="104">
        <f t="shared" si="1"/>
        <v>0</v>
      </c>
      <c r="J23" s="104">
        <f t="shared" si="1"/>
        <v>0</v>
      </c>
      <c r="K23" s="104">
        <f t="shared" si="1"/>
        <v>0</v>
      </c>
      <c r="L23" s="104">
        <f t="shared" si="1"/>
        <v>0</v>
      </c>
      <c r="M23" s="104">
        <f t="shared" si="1"/>
        <v>0</v>
      </c>
      <c r="N23" s="104">
        <f t="shared" si="1"/>
        <v>0</v>
      </c>
    </row>
    <row r="24" spans="1:15" ht="9.9499999999999993" customHeight="1" x14ac:dyDescent="0.2">
      <c r="A24" s="94"/>
      <c r="B24" s="94"/>
      <c r="C24" s="94"/>
      <c r="D24" s="94"/>
      <c r="E24" s="94"/>
      <c r="F24" s="94"/>
      <c r="G24" s="94"/>
      <c r="H24" s="94"/>
      <c r="I24" s="94"/>
      <c r="J24" s="94"/>
      <c r="K24" s="94"/>
      <c r="L24" s="94"/>
      <c r="M24" s="94"/>
      <c r="N24" s="94"/>
    </row>
    <row r="25" spans="1:15" ht="15" customHeight="1" x14ac:dyDescent="0.2">
      <c r="A25" s="330" t="s">
        <v>186</v>
      </c>
      <c r="B25" s="331"/>
      <c r="C25" s="331"/>
      <c r="D25" s="331"/>
      <c r="E25" s="331"/>
      <c r="F25" s="331"/>
      <c r="G25" s="331"/>
      <c r="H25" s="331"/>
      <c r="I25" s="331"/>
      <c r="J25" s="331"/>
      <c r="K25" s="331"/>
      <c r="L25" s="331"/>
      <c r="M25" s="331"/>
      <c r="N25" s="331"/>
    </row>
    <row r="26" spans="1:15" ht="15" customHeight="1" x14ac:dyDescent="0.2">
      <c r="A26" s="332" t="s">
        <v>190</v>
      </c>
      <c r="B26" s="334" t="s">
        <v>208</v>
      </c>
      <c r="C26" s="335"/>
      <c r="D26" s="335"/>
      <c r="E26" s="335"/>
      <c r="F26" s="335"/>
      <c r="G26" s="335"/>
      <c r="H26" s="335"/>
      <c r="I26" s="335"/>
      <c r="J26" s="335"/>
      <c r="K26" s="335"/>
      <c r="L26" s="335"/>
      <c r="M26" s="335"/>
      <c r="N26" s="335"/>
    </row>
    <row r="27" spans="1:15" ht="15" customHeight="1" x14ac:dyDescent="0.2">
      <c r="A27" s="333"/>
      <c r="B27" s="96" t="s">
        <v>118</v>
      </c>
      <c r="C27" s="96" t="s">
        <v>119</v>
      </c>
      <c r="D27" s="96" t="s">
        <v>120</v>
      </c>
      <c r="E27" s="96" t="s">
        <v>121</v>
      </c>
      <c r="F27" s="96" t="s">
        <v>122</v>
      </c>
      <c r="G27" s="96" t="s">
        <v>123</v>
      </c>
      <c r="H27" s="96" t="s">
        <v>124</v>
      </c>
      <c r="I27" s="96" t="s">
        <v>125</v>
      </c>
      <c r="J27" s="96" t="s">
        <v>126</v>
      </c>
      <c r="K27" s="96" t="s">
        <v>127</v>
      </c>
      <c r="L27" s="96" t="s">
        <v>128</v>
      </c>
      <c r="M27" s="96" t="s">
        <v>129</v>
      </c>
      <c r="N27" s="96" t="s">
        <v>1</v>
      </c>
    </row>
    <row r="28" spans="1:15" ht="20.100000000000001" customHeight="1" x14ac:dyDescent="0.2">
      <c r="A28" s="106" t="s">
        <v>195</v>
      </c>
      <c r="B28" s="116"/>
      <c r="C28" s="116"/>
      <c r="D28" s="116"/>
      <c r="E28" s="116"/>
      <c r="F28" s="116"/>
      <c r="G28" s="116"/>
      <c r="H28" s="116"/>
      <c r="I28" s="116"/>
      <c r="J28" s="116"/>
      <c r="K28" s="116"/>
      <c r="L28" s="116"/>
      <c r="M28" s="116"/>
      <c r="N28" s="104">
        <f>SUM(B28:M28)</f>
        <v>0</v>
      </c>
    </row>
    <row r="29" spans="1:15" ht="20.100000000000001" customHeight="1" x14ac:dyDescent="0.2">
      <c r="A29" s="107" t="s">
        <v>187</v>
      </c>
      <c r="B29" s="104">
        <f t="shared" ref="B29:N29" si="2">SUM(B28:B28)</f>
        <v>0</v>
      </c>
      <c r="C29" s="104">
        <f t="shared" si="2"/>
        <v>0</v>
      </c>
      <c r="D29" s="104">
        <f t="shared" si="2"/>
        <v>0</v>
      </c>
      <c r="E29" s="104">
        <f t="shared" si="2"/>
        <v>0</v>
      </c>
      <c r="F29" s="104">
        <f t="shared" si="2"/>
        <v>0</v>
      </c>
      <c r="G29" s="104">
        <f t="shared" si="2"/>
        <v>0</v>
      </c>
      <c r="H29" s="104">
        <f t="shared" si="2"/>
        <v>0</v>
      </c>
      <c r="I29" s="104">
        <f t="shared" si="2"/>
        <v>0</v>
      </c>
      <c r="J29" s="104">
        <f t="shared" si="2"/>
        <v>0</v>
      </c>
      <c r="K29" s="104">
        <f t="shared" si="2"/>
        <v>0</v>
      </c>
      <c r="L29" s="104">
        <f t="shared" si="2"/>
        <v>0</v>
      </c>
      <c r="M29" s="104">
        <f t="shared" si="2"/>
        <v>0</v>
      </c>
      <c r="N29" s="104">
        <f t="shared" si="2"/>
        <v>0</v>
      </c>
    </row>
    <row r="30" spans="1:15" ht="9.9499999999999993" customHeight="1" x14ac:dyDescent="0.2">
      <c r="A30" s="99"/>
      <c r="B30" s="100"/>
      <c r="C30" s="100"/>
      <c r="D30" s="100"/>
      <c r="E30" s="100"/>
      <c r="F30" s="100"/>
      <c r="G30" s="100"/>
      <c r="H30" s="100"/>
      <c r="I30" s="100"/>
      <c r="J30" s="100"/>
      <c r="K30" s="100"/>
      <c r="L30" s="100"/>
      <c r="M30" s="100"/>
      <c r="N30" s="101"/>
    </row>
    <row r="31" spans="1:15" ht="15" customHeight="1" x14ac:dyDescent="0.2">
      <c r="A31" s="329" t="s">
        <v>53</v>
      </c>
      <c r="B31" s="329"/>
      <c r="C31" s="329"/>
      <c r="D31" s="329"/>
      <c r="E31" s="329"/>
      <c r="F31" s="329"/>
      <c r="G31" s="329"/>
      <c r="H31" s="329"/>
      <c r="I31" s="329"/>
      <c r="J31" s="329"/>
      <c r="K31" s="329"/>
      <c r="L31" s="329"/>
      <c r="M31" s="329"/>
      <c r="N31" s="329"/>
    </row>
    <row r="32" spans="1:15" ht="15" customHeight="1" x14ac:dyDescent="0.2">
      <c r="A32" s="345" t="s">
        <v>196</v>
      </c>
      <c r="B32" s="342" t="s">
        <v>208</v>
      </c>
      <c r="C32" s="343"/>
      <c r="D32" s="343"/>
      <c r="E32" s="343"/>
      <c r="F32" s="343"/>
      <c r="G32" s="343"/>
      <c r="H32" s="343"/>
      <c r="I32" s="343"/>
      <c r="J32" s="343"/>
      <c r="K32" s="343"/>
      <c r="L32" s="343"/>
      <c r="M32" s="343"/>
      <c r="N32" s="344"/>
    </row>
    <row r="33" spans="1:15" ht="15" customHeight="1" x14ac:dyDescent="0.2">
      <c r="A33" s="346"/>
      <c r="B33" s="113" t="s">
        <v>118</v>
      </c>
      <c r="C33" s="118" t="s">
        <v>119</v>
      </c>
      <c r="D33" s="118" t="s">
        <v>120</v>
      </c>
      <c r="E33" s="118" t="s">
        <v>121</v>
      </c>
      <c r="F33" s="118" t="s">
        <v>122</v>
      </c>
      <c r="G33" s="118" t="s">
        <v>123</v>
      </c>
      <c r="H33" s="118" t="s">
        <v>124</v>
      </c>
      <c r="I33" s="118" t="s">
        <v>125</v>
      </c>
      <c r="J33" s="118" t="s">
        <v>126</v>
      </c>
      <c r="K33" s="118" t="s">
        <v>127</v>
      </c>
      <c r="L33" s="118" t="s">
        <v>128</v>
      </c>
      <c r="M33" s="118" t="s">
        <v>129</v>
      </c>
      <c r="N33" s="118" t="s">
        <v>1</v>
      </c>
    </row>
    <row r="34" spans="1:15" ht="20.100000000000001" customHeight="1" x14ac:dyDescent="0.2">
      <c r="A34" s="114" t="s">
        <v>210</v>
      </c>
      <c r="B34" s="116"/>
      <c r="C34" s="116"/>
      <c r="D34" s="116"/>
      <c r="E34" s="116"/>
      <c r="F34" s="116"/>
      <c r="G34" s="116"/>
      <c r="H34" s="116"/>
      <c r="I34" s="116"/>
      <c r="J34" s="116"/>
      <c r="K34" s="116"/>
      <c r="L34" s="116"/>
      <c r="M34" s="116"/>
      <c r="N34" s="104">
        <f t="shared" ref="N34:N35" si="3">SUM(B34:M34)</f>
        <v>0</v>
      </c>
      <c r="O34" s="23"/>
    </row>
    <row r="35" spans="1:15" ht="20.100000000000001" customHeight="1" x14ac:dyDescent="0.2">
      <c r="A35" s="114" t="s">
        <v>211</v>
      </c>
      <c r="B35" s="116"/>
      <c r="C35" s="116"/>
      <c r="D35" s="116"/>
      <c r="E35" s="116"/>
      <c r="F35" s="116"/>
      <c r="G35" s="116"/>
      <c r="H35" s="116"/>
      <c r="I35" s="116"/>
      <c r="J35" s="116"/>
      <c r="K35" s="116"/>
      <c r="L35" s="116"/>
      <c r="M35" s="116"/>
      <c r="N35" s="104">
        <f t="shared" si="3"/>
        <v>0</v>
      </c>
    </row>
    <row r="36" spans="1:15" ht="20.100000000000001" customHeight="1" x14ac:dyDescent="0.2">
      <c r="A36" s="107" t="s">
        <v>189</v>
      </c>
      <c r="B36" s="104">
        <f t="shared" ref="B36:N36" si="4">SUM(B34:B35)</f>
        <v>0</v>
      </c>
      <c r="C36" s="104">
        <f t="shared" si="4"/>
        <v>0</v>
      </c>
      <c r="D36" s="104">
        <f t="shared" si="4"/>
        <v>0</v>
      </c>
      <c r="E36" s="104">
        <f t="shared" si="4"/>
        <v>0</v>
      </c>
      <c r="F36" s="104">
        <f t="shared" si="4"/>
        <v>0</v>
      </c>
      <c r="G36" s="104">
        <f t="shared" si="4"/>
        <v>0</v>
      </c>
      <c r="H36" s="104">
        <f t="shared" si="4"/>
        <v>0</v>
      </c>
      <c r="I36" s="104">
        <f t="shared" si="4"/>
        <v>0</v>
      </c>
      <c r="J36" s="104">
        <f t="shared" si="4"/>
        <v>0</v>
      </c>
      <c r="K36" s="104">
        <f t="shared" si="4"/>
        <v>0</v>
      </c>
      <c r="L36" s="104">
        <f t="shared" si="4"/>
        <v>0</v>
      </c>
      <c r="M36" s="104">
        <f t="shared" si="4"/>
        <v>0</v>
      </c>
      <c r="N36" s="104">
        <f t="shared" si="4"/>
        <v>0</v>
      </c>
    </row>
    <row r="37" spans="1:15" ht="9.9499999999999993" customHeight="1" x14ac:dyDescent="0.2">
      <c r="A37" s="102"/>
      <c r="B37" s="94"/>
      <c r="C37" s="94"/>
      <c r="D37" s="94"/>
      <c r="E37" s="94"/>
      <c r="F37" s="94"/>
      <c r="G37" s="94"/>
      <c r="H37" s="94"/>
      <c r="I37" s="94"/>
      <c r="J37" s="94"/>
      <c r="K37" s="94"/>
      <c r="L37" s="94"/>
      <c r="M37" s="94"/>
      <c r="N37" s="94"/>
    </row>
    <row r="38" spans="1:15" ht="9.9499999999999993" customHeight="1" x14ac:dyDescent="0.2">
      <c r="A38" s="102"/>
      <c r="B38" s="94"/>
      <c r="C38" s="94"/>
      <c r="D38" s="94"/>
      <c r="E38" s="94"/>
      <c r="F38" s="94"/>
      <c r="G38" s="94"/>
      <c r="H38" s="94"/>
      <c r="I38" s="94"/>
      <c r="J38" s="94"/>
      <c r="K38" s="94"/>
      <c r="L38" s="94"/>
      <c r="M38" s="94"/>
      <c r="N38" s="94"/>
    </row>
    <row r="39" spans="1:15" ht="20.100000000000001" customHeight="1" x14ac:dyDescent="0.2">
      <c r="A39" s="95" t="s">
        <v>55</v>
      </c>
      <c r="B39" s="338"/>
      <c r="C39" s="339"/>
      <c r="D39" s="339"/>
      <c r="E39" s="339"/>
      <c r="F39" s="339"/>
      <c r="G39" s="340"/>
    </row>
    <row r="40" spans="1:15" ht="20.100000000000001" customHeight="1" x14ac:dyDescent="0.2">
      <c r="A40" s="5" t="s">
        <v>56</v>
      </c>
      <c r="B40" s="336"/>
      <c r="C40" s="341"/>
      <c r="D40" s="341"/>
      <c r="E40" s="341"/>
      <c r="F40" s="341"/>
      <c r="G40" s="337"/>
    </row>
    <row r="41" spans="1:15" ht="20.100000000000001" customHeight="1" x14ac:dyDescent="0.2">
      <c r="A41" s="5" t="s">
        <v>57</v>
      </c>
      <c r="B41" s="336"/>
      <c r="C41" s="337"/>
      <c r="D41" s="61"/>
      <c r="E41" s="61"/>
      <c r="F41" s="61"/>
      <c r="G41" s="61"/>
    </row>
  </sheetData>
  <sheetProtection sheet="1" selectLockedCells="1"/>
  <mergeCells count="19">
    <mergeCell ref="A1:G1"/>
    <mergeCell ref="A7:B7"/>
    <mergeCell ref="C7:H7"/>
    <mergeCell ref="A12:A13"/>
    <mergeCell ref="B12:N12"/>
    <mergeCell ref="A11:N11"/>
    <mergeCell ref="A9:N9"/>
    <mergeCell ref="A31:N31"/>
    <mergeCell ref="A18:N18"/>
    <mergeCell ref="A19:A20"/>
    <mergeCell ref="B19:N19"/>
    <mergeCell ref="B41:C41"/>
    <mergeCell ref="B39:G39"/>
    <mergeCell ref="B40:G40"/>
    <mergeCell ref="A25:N25"/>
    <mergeCell ref="B26:N26"/>
    <mergeCell ref="A26:A27"/>
    <mergeCell ref="B32:N32"/>
    <mergeCell ref="A32:A33"/>
  </mergeCells>
  <phoneticPr fontId="3" type="noConversion"/>
  <printOptions horizontalCentered="1" verticalCentered="1"/>
  <pageMargins left="0" right="0" top="0" bottom="0" header="0" footer="0"/>
  <pageSetup paperSize="9" scale="85" orientation="landscape" r:id="rId1"/>
  <headerFooter alignWithMargins="0">
    <oddFooter>&amp;R&amp;"Calibri,Itálico"&amp;8Proposta Orçamentária OSS</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7">
    <pageSetUpPr fitToPage="1"/>
  </sheetPr>
  <dimension ref="A1:R59"/>
  <sheetViews>
    <sheetView showGridLines="0" topLeftCell="C7" workbookViewId="0">
      <selection activeCell="E21" sqref="E21"/>
    </sheetView>
  </sheetViews>
  <sheetFormatPr defaultRowHeight="12.75" x14ac:dyDescent="0.2"/>
  <cols>
    <col min="1" max="1" width="34.140625" style="158" customWidth="1"/>
    <col min="2" max="2" width="14.85546875" style="158" customWidth="1"/>
    <col min="3" max="14" width="12.7109375" style="158" customWidth="1"/>
    <col min="15" max="16" width="17.42578125" style="158" customWidth="1"/>
    <col min="17" max="16384" width="9.140625" style="158"/>
  </cols>
  <sheetData>
    <row r="1" spans="1:17" ht="15" x14ac:dyDescent="0.2">
      <c r="A1" s="362"/>
      <c r="B1" s="362"/>
      <c r="C1" s="362"/>
      <c r="D1" s="362"/>
      <c r="E1" s="362"/>
      <c r="F1" s="362"/>
      <c r="G1" s="362"/>
      <c r="H1" s="362"/>
      <c r="I1" s="157"/>
      <c r="J1" s="157"/>
    </row>
    <row r="2" spans="1:17" ht="15" x14ac:dyDescent="0.2">
      <c r="A2" s="159"/>
      <c r="B2" s="159"/>
      <c r="C2" s="159"/>
      <c r="D2" s="160"/>
      <c r="E2" s="160"/>
      <c r="F2" s="160"/>
      <c r="G2" s="160"/>
      <c r="H2" s="160"/>
      <c r="I2" s="157"/>
      <c r="J2" s="157"/>
    </row>
    <row r="3" spans="1:17" ht="15" x14ac:dyDescent="0.2">
      <c r="A3" s="159"/>
      <c r="B3" s="159"/>
      <c r="C3" s="159"/>
      <c r="D3" s="160"/>
      <c r="E3" s="160"/>
      <c r="F3" s="160"/>
      <c r="G3" s="160"/>
      <c r="H3" s="160"/>
      <c r="I3" s="157"/>
      <c r="J3" s="157"/>
    </row>
    <row r="6" spans="1:17" s="15" customFormat="1" x14ac:dyDescent="0.2">
      <c r="A6" s="363" t="s">
        <v>54</v>
      </c>
      <c r="B6" s="363"/>
      <c r="C6" s="364"/>
      <c r="D6" s="365" t="s">
        <v>209</v>
      </c>
      <c r="E6" s="366"/>
      <c r="F6" s="366"/>
      <c r="G6" s="366"/>
      <c r="H6" s="366"/>
      <c r="I6" s="367"/>
    </row>
    <row r="7" spans="1:17" x14ac:dyDescent="0.2">
      <c r="A7" s="161"/>
      <c r="B7" s="161"/>
      <c r="C7" s="162"/>
      <c r="D7" s="163"/>
      <c r="E7" s="163"/>
      <c r="F7" s="163"/>
      <c r="G7" s="163"/>
      <c r="H7" s="163"/>
      <c r="I7" s="163"/>
    </row>
    <row r="8" spans="1:17" x14ac:dyDescent="0.2">
      <c r="A8" s="164"/>
      <c r="B8" s="164"/>
      <c r="C8" s="165"/>
    </row>
    <row r="9" spans="1:17" x14ac:dyDescent="0.2">
      <c r="A9" s="357" t="s">
        <v>214</v>
      </c>
      <c r="B9" s="358"/>
      <c r="C9" s="358"/>
      <c r="D9" s="358"/>
      <c r="E9" s="358"/>
      <c r="F9" s="358"/>
      <c r="G9" s="358"/>
      <c r="H9" s="358"/>
      <c r="I9" s="358"/>
      <c r="J9" s="358"/>
      <c r="K9" s="358"/>
      <c r="L9" s="358"/>
      <c r="M9" s="358"/>
      <c r="N9" s="358"/>
      <c r="O9" s="358"/>
      <c r="P9" s="359"/>
    </row>
    <row r="10" spans="1:17" x14ac:dyDescent="0.2">
      <c r="A10" s="166"/>
      <c r="B10" s="166"/>
      <c r="C10" s="166"/>
      <c r="D10" s="166"/>
      <c r="E10" s="166"/>
      <c r="F10" s="166"/>
      <c r="G10" s="166"/>
      <c r="H10" s="166"/>
      <c r="I10" s="166"/>
      <c r="J10" s="166"/>
      <c r="K10" s="167"/>
      <c r="L10" s="167"/>
      <c r="M10" s="167"/>
      <c r="N10" s="168"/>
      <c r="O10" s="168"/>
      <c r="P10" s="168"/>
    </row>
    <row r="12" spans="1:17" x14ac:dyDescent="0.2">
      <c r="A12" s="353" t="s">
        <v>4</v>
      </c>
      <c r="B12" s="357" t="s">
        <v>135</v>
      </c>
      <c r="C12" s="358"/>
      <c r="D12" s="358"/>
      <c r="E12" s="358"/>
      <c r="F12" s="358"/>
      <c r="G12" s="358"/>
      <c r="H12" s="358"/>
      <c r="I12" s="358"/>
      <c r="J12" s="358"/>
      <c r="K12" s="358"/>
      <c r="L12" s="358"/>
      <c r="M12" s="358"/>
      <c r="N12" s="358"/>
      <c r="O12" s="358"/>
      <c r="P12" s="359"/>
    </row>
    <row r="13" spans="1:17" ht="12.75" customHeight="1" x14ac:dyDescent="0.2">
      <c r="A13" s="360"/>
      <c r="B13" s="353" t="s">
        <v>219</v>
      </c>
      <c r="C13" s="353" t="s">
        <v>118</v>
      </c>
      <c r="D13" s="353" t="s">
        <v>119</v>
      </c>
      <c r="E13" s="353" t="s">
        <v>120</v>
      </c>
      <c r="F13" s="353" t="s">
        <v>121</v>
      </c>
      <c r="G13" s="353" t="s">
        <v>122</v>
      </c>
      <c r="H13" s="353" t="s">
        <v>123</v>
      </c>
      <c r="I13" s="353" t="s">
        <v>124</v>
      </c>
      <c r="J13" s="353" t="s">
        <v>125</v>
      </c>
      <c r="K13" s="353" t="s">
        <v>126</v>
      </c>
      <c r="L13" s="353" t="s">
        <v>127</v>
      </c>
      <c r="M13" s="353" t="s">
        <v>128</v>
      </c>
      <c r="N13" s="353" t="s">
        <v>129</v>
      </c>
      <c r="O13" s="353" t="s">
        <v>3</v>
      </c>
      <c r="P13" s="353" t="s">
        <v>188</v>
      </c>
    </row>
    <row r="14" spans="1:17" x14ac:dyDescent="0.2">
      <c r="A14" s="361"/>
      <c r="B14" s="354"/>
      <c r="C14" s="354"/>
      <c r="D14" s="354"/>
      <c r="E14" s="354"/>
      <c r="F14" s="354"/>
      <c r="G14" s="354"/>
      <c r="H14" s="354"/>
      <c r="I14" s="354"/>
      <c r="J14" s="354"/>
      <c r="K14" s="354"/>
      <c r="L14" s="354"/>
      <c r="M14" s="354"/>
      <c r="N14" s="354"/>
      <c r="O14" s="354"/>
      <c r="P14" s="354"/>
    </row>
    <row r="15" spans="1:17" s="15" customFormat="1" x14ac:dyDescent="0.2">
      <c r="A15" s="24" t="s">
        <v>5</v>
      </c>
      <c r="B15" s="25">
        <f>SUM(B16:B20)</f>
        <v>0</v>
      </c>
      <c r="C15" s="25">
        <f>SUM(C16:C20)</f>
        <v>0</v>
      </c>
      <c r="D15" s="25">
        <f t="shared" ref="D15:N15" si="0">SUM(D16:D20)</f>
        <v>0</v>
      </c>
      <c r="E15" s="25">
        <f t="shared" si="0"/>
        <v>0</v>
      </c>
      <c r="F15" s="25">
        <f t="shared" si="0"/>
        <v>0</v>
      </c>
      <c r="G15" s="25">
        <f t="shared" si="0"/>
        <v>0</v>
      </c>
      <c r="H15" s="25">
        <f t="shared" si="0"/>
        <v>0</v>
      </c>
      <c r="I15" s="25">
        <f t="shared" si="0"/>
        <v>0</v>
      </c>
      <c r="J15" s="25">
        <f t="shared" si="0"/>
        <v>0</v>
      </c>
      <c r="K15" s="25">
        <f t="shared" si="0"/>
        <v>0</v>
      </c>
      <c r="L15" s="25">
        <f t="shared" si="0"/>
        <v>0</v>
      </c>
      <c r="M15" s="25">
        <f>SUM(M16:M20)</f>
        <v>0</v>
      </c>
      <c r="N15" s="25">
        <f t="shared" si="0"/>
        <v>0</v>
      </c>
      <c r="O15" s="25">
        <f t="shared" ref="O15:O20" si="1">SUM(C15:N15)</f>
        <v>0</v>
      </c>
      <c r="P15" s="25">
        <f t="shared" ref="P15:P36" si="2">O15+B15</f>
        <v>0</v>
      </c>
      <c r="Q15" s="23"/>
    </row>
    <row r="16" spans="1:17" x14ac:dyDescent="0.2">
      <c r="A16" s="171" t="s">
        <v>171</v>
      </c>
      <c r="B16" s="52"/>
      <c r="C16" s="52"/>
      <c r="D16" s="52"/>
      <c r="E16" s="52"/>
      <c r="F16" s="52"/>
      <c r="G16" s="52"/>
      <c r="H16" s="52"/>
      <c r="I16" s="52"/>
      <c r="J16" s="52"/>
      <c r="K16" s="52"/>
      <c r="L16" s="52"/>
      <c r="M16" s="52"/>
      <c r="N16" s="52"/>
      <c r="O16" s="26">
        <f>SUM(B16:N16)</f>
        <v>0</v>
      </c>
      <c r="P16" s="26">
        <f t="shared" si="2"/>
        <v>0</v>
      </c>
    </row>
    <row r="17" spans="1:17" x14ac:dyDescent="0.2">
      <c r="A17" s="172" t="s">
        <v>40</v>
      </c>
      <c r="B17" s="52"/>
      <c r="C17" s="52"/>
      <c r="D17" s="52"/>
      <c r="E17" s="52"/>
      <c r="F17" s="52"/>
      <c r="G17" s="52"/>
      <c r="H17" s="52"/>
      <c r="I17" s="52"/>
      <c r="J17" s="52"/>
      <c r="K17" s="52"/>
      <c r="L17" s="52"/>
      <c r="M17" s="52"/>
      <c r="N17" s="52"/>
      <c r="O17" s="27">
        <f>SUM(B17:N17)</f>
        <v>0</v>
      </c>
      <c r="P17" s="26">
        <f t="shared" si="2"/>
        <v>0</v>
      </c>
    </row>
    <row r="18" spans="1:17" x14ac:dyDescent="0.2">
      <c r="A18" s="173" t="s">
        <v>32</v>
      </c>
      <c r="B18" s="52"/>
      <c r="C18" s="52"/>
      <c r="D18" s="52"/>
      <c r="E18" s="52"/>
      <c r="F18" s="52"/>
      <c r="G18" s="52"/>
      <c r="H18" s="52"/>
      <c r="I18" s="52"/>
      <c r="J18" s="52"/>
      <c r="K18" s="52"/>
      <c r="L18" s="52"/>
      <c r="M18" s="52"/>
      <c r="N18" s="52"/>
      <c r="O18" s="27">
        <f t="shared" si="1"/>
        <v>0</v>
      </c>
      <c r="P18" s="26">
        <f t="shared" si="2"/>
        <v>0</v>
      </c>
    </row>
    <row r="19" spans="1:17" x14ac:dyDescent="0.2">
      <c r="A19" s="172" t="s">
        <v>41</v>
      </c>
      <c r="B19" s="52"/>
      <c r="C19" s="52"/>
      <c r="D19" s="52"/>
      <c r="E19" s="52"/>
      <c r="F19" s="52"/>
      <c r="G19" s="52"/>
      <c r="H19" s="52"/>
      <c r="I19" s="52"/>
      <c r="J19" s="52"/>
      <c r="K19" s="52"/>
      <c r="L19" s="52"/>
      <c r="M19" s="52"/>
      <c r="N19" s="52"/>
      <c r="O19" s="27">
        <f t="shared" si="1"/>
        <v>0</v>
      </c>
      <c r="P19" s="26">
        <f t="shared" si="2"/>
        <v>0</v>
      </c>
    </row>
    <row r="20" spans="1:17" ht="12.75" customHeight="1" x14ac:dyDescent="0.2">
      <c r="A20" s="174" t="s">
        <v>39</v>
      </c>
      <c r="B20" s="52"/>
      <c r="C20" s="52"/>
      <c r="D20" s="52"/>
      <c r="E20" s="52"/>
      <c r="F20" s="52"/>
      <c r="G20" s="52"/>
      <c r="H20" s="52"/>
      <c r="I20" s="52"/>
      <c r="J20" s="52"/>
      <c r="K20" s="52"/>
      <c r="L20" s="52"/>
      <c r="M20" s="52"/>
      <c r="N20" s="52"/>
      <c r="O20" s="28">
        <f t="shared" si="1"/>
        <v>0</v>
      </c>
      <c r="P20" s="26">
        <f t="shared" si="2"/>
        <v>0</v>
      </c>
    </row>
    <row r="21" spans="1:17" s="15" customFormat="1" x14ac:dyDescent="0.2">
      <c r="A21" s="24" t="s">
        <v>42</v>
      </c>
      <c r="B21" s="25">
        <f>+B22+B26</f>
        <v>0</v>
      </c>
      <c r="C21" s="25">
        <f>+C22+C26</f>
        <v>0</v>
      </c>
      <c r="D21" s="25">
        <f t="shared" ref="D21:M21" si="3">+D22+D26</f>
        <v>0</v>
      </c>
      <c r="E21" s="25">
        <f t="shared" si="3"/>
        <v>0</v>
      </c>
      <c r="F21" s="25">
        <f t="shared" si="3"/>
        <v>0</v>
      </c>
      <c r="G21" s="25">
        <f t="shared" si="3"/>
        <v>0</v>
      </c>
      <c r="H21" s="25">
        <f t="shared" si="3"/>
        <v>0</v>
      </c>
      <c r="I21" s="25">
        <f t="shared" si="3"/>
        <v>0</v>
      </c>
      <c r="J21" s="25">
        <f t="shared" si="3"/>
        <v>0</v>
      </c>
      <c r="K21" s="25">
        <f t="shared" si="3"/>
        <v>0</v>
      </c>
      <c r="L21" s="25">
        <f t="shared" si="3"/>
        <v>0</v>
      </c>
      <c r="M21" s="25">
        <f t="shared" si="3"/>
        <v>0</v>
      </c>
      <c r="N21" s="25">
        <f>+N22+N26</f>
        <v>0</v>
      </c>
      <c r="O21" s="25">
        <f xml:space="preserve"> SUM(C21:N21)</f>
        <v>0</v>
      </c>
      <c r="P21" s="25">
        <f t="shared" si="2"/>
        <v>0</v>
      </c>
      <c r="Q21" s="23"/>
    </row>
    <row r="22" spans="1:17" s="15" customFormat="1" x14ac:dyDescent="0.2">
      <c r="A22" s="29" t="s">
        <v>43</v>
      </c>
      <c r="B22" s="115">
        <f>SUM(B23:B25)</f>
        <v>0</v>
      </c>
      <c r="C22" s="115">
        <f>SUM(C23:C25)</f>
        <v>0</v>
      </c>
      <c r="D22" s="115">
        <f t="shared" ref="D22:L22" si="4">SUM(D23:D25)</f>
        <v>0</v>
      </c>
      <c r="E22" s="115">
        <f t="shared" si="4"/>
        <v>0</v>
      </c>
      <c r="F22" s="115">
        <f t="shared" si="4"/>
        <v>0</v>
      </c>
      <c r="G22" s="115">
        <f t="shared" si="4"/>
        <v>0</v>
      </c>
      <c r="H22" s="115">
        <f t="shared" si="4"/>
        <v>0</v>
      </c>
      <c r="I22" s="115">
        <f t="shared" si="4"/>
        <v>0</v>
      </c>
      <c r="J22" s="115">
        <f t="shared" si="4"/>
        <v>0</v>
      </c>
      <c r="K22" s="115">
        <f t="shared" si="4"/>
        <v>0</v>
      </c>
      <c r="L22" s="115">
        <f t="shared" si="4"/>
        <v>0</v>
      </c>
      <c r="M22" s="115">
        <f>SUM(M23:M25)</f>
        <v>0</v>
      </c>
      <c r="N22" s="115">
        <f>SUM(N23:N25)</f>
        <v>0</v>
      </c>
      <c r="O22" s="30">
        <f>SUM(O23:O25)</f>
        <v>0</v>
      </c>
      <c r="P22" s="26">
        <f t="shared" si="2"/>
        <v>0</v>
      </c>
    </row>
    <row r="23" spans="1:17" x14ac:dyDescent="0.2">
      <c r="A23" s="173" t="s">
        <v>71</v>
      </c>
      <c r="B23" s="53"/>
      <c r="C23" s="53"/>
      <c r="D23" s="53"/>
      <c r="E23" s="53"/>
      <c r="F23" s="53"/>
      <c r="G23" s="53"/>
      <c r="H23" s="53"/>
      <c r="I23" s="53"/>
      <c r="J23" s="53"/>
      <c r="K23" s="53"/>
      <c r="L23" s="53"/>
      <c r="M23" s="53"/>
      <c r="N23" s="53"/>
      <c r="O23" s="27">
        <f>SUM(C23:N23)</f>
        <v>0</v>
      </c>
      <c r="P23" s="26">
        <f t="shared" si="2"/>
        <v>0</v>
      </c>
    </row>
    <row r="24" spans="1:17" x14ac:dyDescent="0.2">
      <c r="A24" s="173" t="s">
        <v>72</v>
      </c>
      <c r="B24" s="53"/>
      <c r="C24" s="53"/>
      <c r="D24" s="53"/>
      <c r="E24" s="53"/>
      <c r="F24" s="53"/>
      <c r="G24" s="53"/>
      <c r="H24" s="53"/>
      <c r="I24" s="53"/>
      <c r="J24" s="53"/>
      <c r="K24" s="53"/>
      <c r="L24" s="53"/>
      <c r="M24" s="53"/>
      <c r="N24" s="53"/>
      <c r="O24" s="27">
        <f>SUM(C24:N24)</f>
        <v>0</v>
      </c>
      <c r="P24" s="26">
        <f t="shared" si="2"/>
        <v>0</v>
      </c>
    </row>
    <row r="25" spans="1:17" x14ac:dyDescent="0.2">
      <c r="A25" s="173" t="s">
        <v>73</v>
      </c>
      <c r="B25" s="53"/>
      <c r="C25" s="53"/>
      <c r="D25" s="53"/>
      <c r="E25" s="53"/>
      <c r="F25" s="53"/>
      <c r="G25" s="53"/>
      <c r="H25" s="53"/>
      <c r="I25" s="53"/>
      <c r="J25" s="53"/>
      <c r="K25" s="53"/>
      <c r="L25" s="53"/>
      <c r="M25" s="53"/>
      <c r="N25" s="53"/>
      <c r="O25" s="27">
        <f>SUM(C25:N25)</f>
        <v>0</v>
      </c>
      <c r="P25" s="26">
        <f t="shared" si="2"/>
        <v>0</v>
      </c>
    </row>
    <row r="26" spans="1:17" x14ac:dyDescent="0.2">
      <c r="A26" s="176" t="s">
        <v>74</v>
      </c>
      <c r="B26" s="54"/>
      <c r="C26" s="54"/>
      <c r="D26" s="54"/>
      <c r="E26" s="54"/>
      <c r="F26" s="54"/>
      <c r="G26" s="54"/>
      <c r="H26" s="54"/>
      <c r="I26" s="54"/>
      <c r="J26" s="54"/>
      <c r="K26" s="54"/>
      <c r="L26" s="54"/>
      <c r="M26" s="54"/>
      <c r="N26" s="54"/>
      <c r="O26" s="28">
        <f>SUM(C26:N26)</f>
        <v>0</v>
      </c>
      <c r="P26" s="26">
        <f t="shared" si="2"/>
        <v>0</v>
      </c>
    </row>
    <row r="27" spans="1:17" s="15" customFormat="1" ht="12.75" customHeight="1" x14ac:dyDescent="0.2">
      <c r="A27" s="24" t="s">
        <v>44</v>
      </c>
      <c r="B27" s="25">
        <f>SUM(B28:B31)</f>
        <v>0</v>
      </c>
      <c r="C27" s="25">
        <f>SUM(C28:C31)</f>
        <v>0</v>
      </c>
      <c r="D27" s="25">
        <f t="shared" ref="D27:M27" si="5">SUM(D28:D31)</f>
        <v>0</v>
      </c>
      <c r="E27" s="25">
        <f t="shared" si="5"/>
        <v>0</v>
      </c>
      <c r="F27" s="25">
        <f t="shared" si="5"/>
        <v>0</v>
      </c>
      <c r="G27" s="25">
        <f t="shared" si="5"/>
        <v>0</v>
      </c>
      <c r="H27" s="25">
        <f t="shared" si="5"/>
        <v>0</v>
      </c>
      <c r="I27" s="25">
        <f t="shared" si="5"/>
        <v>0</v>
      </c>
      <c r="J27" s="25">
        <f t="shared" si="5"/>
        <v>0</v>
      </c>
      <c r="K27" s="25">
        <f t="shared" si="5"/>
        <v>0</v>
      </c>
      <c r="L27" s="25">
        <f t="shared" si="5"/>
        <v>0</v>
      </c>
      <c r="M27" s="25">
        <f t="shared" si="5"/>
        <v>0</v>
      </c>
      <c r="N27" s="25">
        <f>SUM(N28:N31)</f>
        <v>0</v>
      </c>
      <c r="O27" s="25">
        <f>SUM(C27:N27)</f>
        <v>0</v>
      </c>
      <c r="P27" s="25">
        <f t="shared" si="2"/>
        <v>0</v>
      </c>
      <c r="Q27" s="23"/>
    </row>
    <row r="28" spans="1:17" ht="12.75" customHeight="1" x14ac:dyDescent="0.2">
      <c r="A28" s="175" t="s">
        <v>45</v>
      </c>
      <c r="B28" s="52"/>
      <c r="C28" s="52"/>
      <c r="D28" s="52"/>
      <c r="E28" s="52"/>
      <c r="F28" s="52"/>
      <c r="G28" s="52"/>
      <c r="H28" s="52"/>
      <c r="I28" s="52"/>
      <c r="J28" s="52"/>
      <c r="K28" s="52"/>
      <c r="L28" s="52"/>
      <c r="M28" s="52"/>
      <c r="N28" s="52"/>
      <c r="O28" s="31">
        <f t="shared" ref="O28:O36" si="6">SUM(C28:N28)</f>
        <v>0</v>
      </c>
      <c r="P28" s="26">
        <f t="shared" si="2"/>
        <v>0</v>
      </c>
    </row>
    <row r="29" spans="1:17" ht="12.75" customHeight="1" x14ac:dyDescent="0.2">
      <c r="A29" s="173" t="s">
        <v>46</v>
      </c>
      <c r="B29" s="53"/>
      <c r="C29" s="53"/>
      <c r="D29" s="53"/>
      <c r="E29" s="53"/>
      <c r="F29" s="53"/>
      <c r="G29" s="53"/>
      <c r="H29" s="53"/>
      <c r="I29" s="53"/>
      <c r="J29" s="53"/>
      <c r="K29" s="53"/>
      <c r="L29" s="53"/>
      <c r="M29" s="53"/>
      <c r="N29" s="53"/>
      <c r="O29" s="27">
        <f t="shared" si="6"/>
        <v>0</v>
      </c>
      <c r="P29" s="26">
        <f t="shared" si="2"/>
        <v>0</v>
      </c>
    </row>
    <row r="30" spans="1:17" ht="12.75" customHeight="1" x14ac:dyDescent="0.2">
      <c r="A30" s="173" t="s">
        <v>47</v>
      </c>
      <c r="B30" s="53"/>
      <c r="C30" s="53"/>
      <c r="D30" s="53"/>
      <c r="E30" s="53"/>
      <c r="F30" s="53"/>
      <c r="G30" s="53"/>
      <c r="H30" s="53"/>
      <c r="I30" s="53"/>
      <c r="J30" s="53"/>
      <c r="K30" s="53"/>
      <c r="L30" s="53"/>
      <c r="M30" s="53"/>
      <c r="N30" s="53"/>
      <c r="O30" s="27">
        <f t="shared" si="6"/>
        <v>0</v>
      </c>
      <c r="P30" s="26">
        <f t="shared" si="2"/>
        <v>0</v>
      </c>
    </row>
    <row r="31" spans="1:17" ht="12.75" customHeight="1" x14ac:dyDescent="0.2">
      <c r="A31" s="177" t="s">
        <v>48</v>
      </c>
      <c r="B31" s="55"/>
      <c r="C31" s="55"/>
      <c r="D31" s="55"/>
      <c r="E31" s="55"/>
      <c r="F31" s="55"/>
      <c r="G31" s="55"/>
      <c r="H31" s="55"/>
      <c r="I31" s="55"/>
      <c r="J31" s="55"/>
      <c r="K31" s="55"/>
      <c r="L31" s="55"/>
      <c r="M31" s="55"/>
      <c r="N31" s="55"/>
      <c r="O31" s="32">
        <f t="shared" si="6"/>
        <v>0</v>
      </c>
      <c r="P31" s="26">
        <f t="shared" si="2"/>
        <v>0</v>
      </c>
    </row>
    <row r="32" spans="1:17" x14ac:dyDescent="0.2">
      <c r="A32" s="169" t="s">
        <v>78</v>
      </c>
      <c r="B32" s="56"/>
      <c r="C32" s="56"/>
      <c r="D32" s="56"/>
      <c r="E32" s="56"/>
      <c r="F32" s="56"/>
      <c r="G32" s="56"/>
      <c r="H32" s="56"/>
      <c r="I32" s="56"/>
      <c r="J32" s="56"/>
      <c r="K32" s="56"/>
      <c r="L32" s="56"/>
      <c r="M32" s="56"/>
      <c r="N32" s="56"/>
      <c r="O32" s="33">
        <f t="shared" si="6"/>
        <v>0</v>
      </c>
      <c r="P32" s="25">
        <f t="shared" si="2"/>
        <v>0</v>
      </c>
      <c r="Q32" s="170"/>
    </row>
    <row r="33" spans="1:18" ht="13.5" thickBot="1" x14ac:dyDescent="0.25">
      <c r="A33" s="178" t="s">
        <v>76</v>
      </c>
      <c r="B33" s="57"/>
      <c r="C33" s="57"/>
      <c r="D33" s="57"/>
      <c r="E33" s="57"/>
      <c r="F33" s="57"/>
      <c r="G33" s="57"/>
      <c r="H33" s="57"/>
      <c r="I33" s="57"/>
      <c r="J33" s="57"/>
      <c r="K33" s="57"/>
      <c r="L33" s="57"/>
      <c r="M33" s="57"/>
      <c r="N33" s="57"/>
      <c r="O33" s="34">
        <f t="shared" si="6"/>
        <v>0</v>
      </c>
      <c r="P33" s="25">
        <f t="shared" si="2"/>
        <v>0</v>
      </c>
      <c r="Q33" s="170"/>
    </row>
    <row r="34" spans="1:18" s="15" customFormat="1" ht="16.5" customHeight="1" thickBot="1" x14ac:dyDescent="0.25">
      <c r="A34" s="35" t="s">
        <v>69</v>
      </c>
      <c r="B34" s="36">
        <f>+B15+B21+B27+B32+B33</f>
        <v>0</v>
      </c>
      <c r="C34" s="36">
        <f>+C15+C21+C27+C32+C33</f>
        <v>0</v>
      </c>
      <c r="D34" s="36">
        <f t="shared" ref="D34:O34" si="7">+D15+D21+D27+D32+D33</f>
        <v>0</v>
      </c>
      <c r="E34" s="36">
        <f t="shared" si="7"/>
        <v>0</v>
      </c>
      <c r="F34" s="36">
        <f t="shared" si="7"/>
        <v>0</v>
      </c>
      <c r="G34" s="36">
        <f t="shared" si="7"/>
        <v>0</v>
      </c>
      <c r="H34" s="36">
        <f t="shared" si="7"/>
        <v>0</v>
      </c>
      <c r="I34" s="36">
        <f t="shared" si="7"/>
        <v>0</v>
      </c>
      <c r="J34" s="36">
        <f t="shared" si="7"/>
        <v>0</v>
      </c>
      <c r="K34" s="36">
        <f t="shared" si="7"/>
        <v>0</v>
      </c>
      <c r="L34" s="36">
        <f t="shared" si="7"/>
        <v>0</v>
      </c>
      <c r="M34" s="36">
        <f t="shared" si="7"/>
        <v>0</v>
      </c>
      <c r="N34" s="36">
        <f t="shared" si="7"/>
        <v>0</v>
      </c>
      <c r="O34" s="36">
        <f t="shared" si="7"/>
        <v>0</v>
      </c>
      <c r="P34" s="36">
        <f t="shared" si="2"/>
        <v>0</v>
      </c>
    </row>
    <row r="35" spans="1:18" s="181" customFormat="1" ht="15.75" customHeight="1" x14ac:dyDescent="0.2">
      <c r="A35" s="179" t="s">
        <v>130</v>
      </c>
      <c r="B35" s="58"/>
      <c r="C35" s="58"/>
      <c r="D35" s="58"/>
      <c r="E35" s="58"/>
      <c r="F35" s="58"/>
      <c r="G35" s="58"/>
      <c r="H35" s="58"/>
      <c r="I35" s="58"/>
      <c r="J35" s="58"/>
      <c r="K35" s="58"/>
      <c r="L35" s="58"/>
      <c r="M35" s="58"/>
      <c r="N35" s="58"/>
      <c r="O35" s="50">
        <f t="shared" si="6"/>
        <v>0</v>
      </c>
      <c r="P35" s="50">
        <f t="shared" si="2"/>
        <v>0</v>
      </c>
      <c r="Q35" s="170"/>
      <c r="R35" s="180"/>
    </row>
    <row r="36" spans="1:18" s="181" customFormat="1" ht="15.75" customHeight="1" thickBot="1" x14ac:dyDescent="0.25">
      <c r="A36" s="182" t="s">
        <v>131</v>
      </c>
      <c r="B36" s="59"/>
      <c r="C36" s="59"/>
      <c r="D36" s="59"/>
      <c r="E36" s="59"/>
      <c r="F36" s="59"/>
      <c r="G36" s="59"/>
      <c r="H36" s="59"/>
      <c r="I36" s="59"/>
      <c r="J36" s="59"/>
      <c r="K36" s="59"/>
      <c r="L36" s="59"/>
      <c r="M36" s="59"/>
      <c r="N36" s="59"/>
      <c r="O36" s="51">
        <f t="shared" si="6"/>
        <v>0</v>
      </c>
      <c r="P36" s="51">
        <f t="shared" si="2"/>
        <v>0</v>
      </c>
      <c r="Q36" s="170"/>
      <c r="R36" s="180"/>
    </row>
    <row r="37" spans="1:18" ht="18" customHeight="1" x14ac:dyDescent="0.2">
      <c r="A37" s="13"/>
      <c r="B37" s="13"/>
      <c r="C37" s="13"/>
      <c r="D37" s="13"/>
      <c r="E37" s="13"/>
      <c r="F37" s="13"/>
      <c r="G37" s="13"/>
      <c r="H37" s="13"/>
      <c r="I37" s="13"/>
      <c r="J37" s="13"/>
      <c r="K37" s="13"/>
      <c r="L37" s="13"/>
      <c r="M37" s="13"/>
      <c r="N37" s="13"/>
      <c r="O37" s="13"/>
      <c r="P37" s="13"/>
    </row>
    <row r="38" spans="1:18" ht="12.75" customHeight="1" x14ac:dyDescent="0.2">
      <c r="A38" s="353" t="s">
        <v>75</v>
      </c>
      <c r="B38" s="357" t="s">
        <v>135</v>
      </c>
      <c r="C38" s="358"/>
      <c r="D38" s="358"/>
      <c r="E38" s="358"/>
      <c r="F38" s="358"/>
      <c r="G38" s="358"/>
      <c r="H38" s="358"/>
      <c r="I38" s="358"/>
      <c r="J38" s="358"/>
      <c r="K38" s="358"/>
      <c r="L38" s="358"/>
      <c r="M38" s="358"/>
      <c r="N38" s="358"/>
      <c r="O38" s="358"/>
      <c r="P38" s="359"/>
    </row>
    <row r="39" spans="1:18" ht="12.75" customHeight="1" x14ac:dyDescent="0.2">
      <c r="A39" s="360"/>
      <c r="B39" s="353" t="s">
        <v>220</v>
      </c>
      <c r="C39" s="353" t="s">
        <v>118</v>
      </c>
      <c r="D39" s="353" t="s">
        <v>119</v>
      </c>
      <c r="E39" s="353" t="s">
        <v>120</v>
      </c>
      <c r="F39" s="353" t="s">
        <v>121</v>
      </c>
      <c r="G39" s="353" t="s">
        <v>122</v>
      </c>
      <c r="H39" s="353" t="s">
        <v>123</v>
      </c>
      <c r="I39" s="353" t="s">
        <v>124</v>
      </c>
      <c r="J39" s="353" t="s">
        <v>125</v>
      </c>
      <c r="K39" s="353" t="s">
        <v>126</v>
      </c>
      <c r="L39" s="353" t="s">
        <v>127</v>
      </c>
      <c r="M39" s="353" t="s">
        <v>128</v>
      </c>
      <c r="N39" s="353" t="s">
        <v>129</v>
      </c>
      <c r="O39" s="355" t="s">
        <v>1</v>
      </c>
      <c r="P39" s="355" t="s">
        <v>1</v>
      </c>
    </row>
    <row r="40" spans="1:18" ht="12.75" customHeight="1" x14ac:dyDescent="0.2">
      <c r="A40" s="361"/>
      <c r="B40" s="354"/>
      <c r="C40" s="354"/>
      <c r="D40" s="354"/>
      <c r="E40" s="354"/>
      <c r="F40" s="354"/>
      <c r="G40" s="354"/>
      <c r="H40" s="354"/>
      <c r="I40" s="354"/>
      <c r="J40" s="354"/>
      <c r="K40" s="354"/>
      <c r="L40" s="354"/>
      <c r="M40" s="354"/>
      <c r="N40" s="354"/>
      <c r="O40" s="356"/>
      <c r="P40" s="356"/>
    </row>
    <row r="41" spans="1:18" s="15" customFormat="1" x14ac:dyDescent="0.2">
      <c r="A41" s="37" t="s">
        <v>65</v>
      </c>
      <c r="B41" s="25">
        <f>+B42+B43</f>
        <v>0</v>
      </c>
      <c r="C41" s="25">
        <f>+C42+C43</f>
        <v>0</v>
      </c>
      <c r="D41" s="25">
        <f t="shared" ref="D41:N41" si="8">+D42+D43</f>
        <v>0</v>
      </c>
      <c r="E41" s="25">
        <f t="shared" si="8"/>
        <v>0</v>
      </c>
      <c r="F41" s="25">
        <f t="shared" si="8"/>
        <v>0</v>
      </c>
      <c r="G41" s="25">
        <f t="shared" si="8"/>
        <v>0</v>
      </c>
      <c r="H41" s="25">
        <f t="shared" si="8"/>
        <v>0</v>
      </c>
      <c r="I41" s="25">
        <f t="shared" si="8"/>
        <v>0</v>
      </c>
      <c r="J41" s="25">
        <f t="shared" si="8"/>
        <v>0</v>
      </c>
      <c r="K41" s="25">
        <f t="shared" si="8"/>
        <v>0</v>
      </c>
      <c r="L41" s="25">
        <f t="shared" si="8"/>
        <v>0</v>
      </c>
      <c r="M41" s="25">
        <f t="shared" si="8"/>
        <v>0</v>
      </c>
      <c r="N41" s="25">
        <f t="shared" si="8"/>
        <v>0</v>
      </c>
      <c r="O41" s="38">
        <f t="shared" ref="O41:O52" si="9">SUM(C41:N41)</f>
        <v>0</v>
      </c>
      <c r="P41" s="38">
        <f>+O41+B41</f>
        <v>0</v>
      </c>
      <c r="Q41" s="23"/>
    </row>
    <row r="42" spans="1:18" x14ac:dyDescent="0.2">
      <c r="A42" s="183" t="s">
        <v>33</v>
      </c>
      <c r="B42" s="60"/>
      <c r="C42" s="60"/>
      <c r="D42" s="11"/>
      <c r="E42" s="11"/>
      <c r="F42" s="11"/>
      <c r="G42" s="11"/>
      <c r="H42" s="11"/>
      <c r="I42" s="11"/>
      <c r="J42" s="11"/>
      <c r="K42" s="11"/>
      <c r="L42" s="11"/>
      <c r="M42" s="11"/>
      <c r="N42" s="11"/>
      <c r="O42" s="39">
        <f t="shared" si="9"/>
        <v>0</v>
      </c>
      <c r="P42" s="39">
        <f>O42+B42</f>
        <v>0</v>
      </c>
    </row>
    <row r="43" spans="1:18" x14ac:dyDescent="0.2">
      <c r="A43" s="183" t="s">
        <v>34</v>
      </c>
      <c r="B43" s="60"/>
      <c r="C43" s="60"/>
      <c r="D43" s="11"/>
      <c r="E43" s="11"/>
      <c r="F43" s="11"/>
      <c r="G43" s="11"/>
      <c r="H43" s="11"/>
      <c r="I43" s="11"/>
      <c r="J43" s="11"/>
      <c r="K43" s="11"/>
      <c r="L43" s="11"/>
      <c r="M43" s="11"/>
      <c r="N43" s="11"/>
      <c r="O43" s="39">
        <f t="shared" si="9"/>
        <v>0</v>
      </c>
      <c r="P43" s="39">
        <f>O43+B43</f>
        <v>0</v>
      </c>
    </row>
    <row r="44" spans="1:18" s="15" customFormat="1" x14ac:dyDescent="0.2">
      <c r="A44" s="37" t="s">
        <v>66</v>
      </c>
      <c r="B44" s="25">
        <f>+B45+B46</f>
        <v>0</v>
      </c>
      <c r="C44" s="25">
        <f t="shared" ref="C44:N44" si="10">+C45+C46</f>
        <v>0</v>
      </c>
      <c r="D44" s="25">
        <f t="shared" si="10"/>
        <v>0</v>
      </c>
      <c r="E44" s="25">
        <f t="shared" si="10"/>
        <v>0</v>
      </c>
      <c r="F44" s="25">
        <f t="shared" si="10"/>
        <v>0</v>
      </c>
      <c r="G44" s="25">
        <f t="shared" si="10"/>
        <v>0</v>
      </c>
      <c r="H44" s="25">
        <f t="shared" si="10"/>
        <v>0</v>
      </c>
      <c r="I44" s="25">
        <f t="shared" si="10"/>
        <v>0</v>
      </c>
      <c r="J44" s="25">
        <f t="shared" si="10"/>
        <v>0</v>
      </c>
      <c r="K44" s="25">
        <f t="shared" si="10"/>
        <v>0</v>
      </c>
      <c r="L44" s="25">
        <f t="shared" si="10"/>
        <v>0</v>
      </c>
      <c r="M44" s="25">
        <f t="shared" si="10"/>
        <v>0</v>
      </c>
      <c r="N44" s="25">
        <f t="shared" si="10"/>
        <v>0</v>
      </c>
      <c r="O44" s="38">
        <f t="shared" si="9"/>
        <v>0</v>
      </c>
      <c r="P44" s="38">
        <f>+O44+B44</f>
        <v>0</v>
      </c>
      <c r="Q44" s="23"/>
    </row>
    <row r="45" spans="1:18" x14ac:dyDescent="0.2">
      <c r="A45" s="183" t="s">
        <v>35</v>
      </c>
      <c r="B45" s="11"/>
      <c r="C45" s="11"/>
      <c r="D45" s="11"/>
      <c r="E45" s="11"/>
      <c r="F45" s="11"/>
      <c r="G45" s="11"/>
      <c r="H45" s="11"/>
      <c r="I45" s="11"/>
      <c r="J45" s="11"/>
      <c r="K45" s="11"/>
      <c r="L45" s="11"/>
      <c r="M45" s="11"/>
      <c r="N45" s="11"/>
      <c r="O45" s="39">
        <f t="shared" si="9"/>
        <v>0</v>
      </c>
      <c r="P45" s="39">
        <f>O45+B45</f>
        <v>0</v>
      </c>
    </row>
    <row r="46" spans="1:18" x14ac:dyDescent="0.2">
      <c r="A46" s="183" t="s">
        <v>36</v>
      </c>
      <c r="B46" s="11"/>
      <c r="C46" s="11"/>
      <c r="D46" s="11"/>
      <c r="E46" s="11"/>
      <c r="F46" s="11"/>
      <c r="G46" s="11"/>
      <c r="H46" s="11"/>
      <c r="I46" s="11"/>
      <c r="J46" s="11"/>
      <c r="K46" s="11"/>
      <c r="L46" s="11"/>
      <c r="M46" s="11"/>
      <c r="N46" s="11"/>
      <c r="O46" s="39">
        <f t="shared" si="9"/>
        <v>0</v>
      </c>
      <c r="P46" s="39">
        <f>O46+B46</f>
        <v>0</v>
      </c>
    </row>
    <row r="47" spans="1:18" s="15" customFormat="1" x14ac:dyDescent="0.2">
      <c r="A47" s="37" t="s">
        <v>67</v>
      </c>
      <c r="B47" s="25">
        <f>B48</f>
        <v>0</v>
      </c>
      <c r="C47" s="25">
        <f t="shared" ref="C47:N47" si="11">C48</f>
        <v>0</v>
      </c>
      <c r="D47" s="25">
        <f t="shared" si="11"/>
        <v>0</v>
      </c>
      <c r="E47" s="25">
        <f t="shared" si="11"/>
        <v>0</v>
      </c>
      <c r="F47" s="25">
        <f t="shared" si="11"/>
        <v>0</v>
      </c>
      <c r="G47" s="25">
        <f t="shared" si="11"/>
        <v>0</v>
      </c>
      <c r="H47" s="25">
        <f t="shared" si="11"/>
        <v>0</v>
      </c>
      <c r="I47" s="25">
        <f t="shared" si="11"/>
        <v>0</v>
      </c>
      <c r="J47" s="25">
        <f t="shared" si="11"/>
        <v>0</v>
      </c>
      <c r="K47" s="25">
        <f t="shared" si="11"/>
        <v>0</v>
      </c>
      <c r="L47" s="25">
        <f t="shared" si="11"/>
        <v>0</v>
      </c>
      <c r="M47" s="25">
        <f t="shared" si="11"/>
        <v>0</v>
      </c>
      <c r="N47" s="25">
        <f t="shared" si="11"/>
        <v>0</v>
      </c>
      <c r="O47" s="103">
        <f t="shared" si="9"/>
        <v>0</v>
      </c>
      <c r="P47" s="103">
        <f>+O47+B47</f>
        <v>0</v>
      </c>
      <c r="Q47" s="23"/>
    </row>
    <row r="48" spans="1:18" x14ac:dyDescent="0.2">
      <c r="A48" s="184" t="s">
        <v>172</v>
      </c>
      <c r="B48" s="11"/>
      <c r="C48" s="11"/>
      <c r="D48" s="11"/>
      <c r="E48" s="11"/>
      <c r="F48" s="11"/>
      <c r="G48" s="11"/>
      <c r="H48" s="11"/>
      <c r="I48" s="11"/>
      <c r="J48" s="11"/>
      <c r="K48" s="11"/>
      <c r="L48" s="11"/>
      <c r="M48" s="11"/>
      <c r="N48" s="11"/>
      <c r="O48" s="39">
        <f t="shared" si="9"/>
        <v>0</v>
      </c>
      <c r="P48" s="39">
        <f>O48+B48</f>
        <v>0</v>
      </c>
    </row>
    <row r="49" spans="1:17" s="15" customFormat="1" x14ac:dyDescent="0.2">
      <c r="A49" s="37" t="s">
        <v>68</v>
      </c>
      <c r="B49" s="25">
        <f>+B50+B51</f>
        <v>0</v>
      </c>
      <c r="C49" s="25">
        <f t="shared" ref="C49:N49" si="12">+C50+C51</f>
        <v>0</v>
      </c>
      <c r="D49" s="25">
        <f t="shared" si="12"/>
        <v>0</v>
      </c>
      <c r="E49" s="25">
        <f t="shared" si="12"/>
        <v>0</v>
      </c>
      <c r="F49" s="25">
        <f t="shared" si="12"/>
        <v>0</v>
      </c>
      <c r="G49" s="25">
        <f t="shared" si="12"/>
        <v>0</v>
      </c>
      <c r="H49" s="25">
        <f t="shared" si="12"/>
        <v>0</v>
      </c>
      <c r="I49" s="25">
        <f t="shared" si="12"/>
        <v>0</v>
      </c>
      <c r="J49" s="25">
        <f t="shared" si="12"/>
        <v>0</v>
      </c>
      <c r="K49" s="25">
        <f t="shared" si="12"/>
        <v>0</v>
      </c>
      <c r="L49" s="25">
        <f t="shared" si="12"/>
        <v>0</v>
      </c>
      <c r="M49" s="25">
        <f t="shared" si="12"/>
        <v>0</v>
      </c>
      <c r="N49" s="25">
        <f t="shared" si="12"/>
        <v>0</v>
      </c>
      <c r="O49" s="38">
        <f t="shared" si="9"/>
        <v>0</v>
      </c>
      <c r="P49" s="38">
        <f>+O49+B49</f>
        <v>0</v>
      </c>
      <c r="Q49" s="23"/>
    </row>
    <row r="50" spans="1:17" x14ac:dyDescent="0.2">
      <c r="A50" s="183" t="s">
        <v>37</v>
      </c>
      <c r="B50" s="11"/>
      <c r="C50" s="11"/>
      <c r="D50" s="11"/>
      <c r="E50" s="11"/>
      <c r="F50" s="11"/>
      <c r="G50" s="11"/>
      <c r="H50" s="11"/>
      <c r="I50" s="11"/>
      <c r="J50" s="11"/>
      <c r="K50" s="11"/>
      <c r="L50" s="11"/>
      <c r="M50" s="11"/>
      <c r="N50" s="11"/>
      <c r="O50" s="39">
        <f t="shared" si="9"/>
        <v>0</v>
      </c>
      <c r="P50" s="39">
        <f>O50+B50</f>
        <v>0</v>
      </c>
    </row>
    <row r="51" spans="1:17" ht="13.5" thickBot="1" x14ac:dyDescent="0.25">
      <c r="A51" s="185" t="s">
        <v>38</v>
      </c>
      <c r="B51" s="11"/>
      <c r="C51" s="11"/>
      <c r="D51" s="11"/>
      <c r="E51" s="11"/>
      <c r="F51" s="11"/>
      <c r="G51" s="11"/>
      <c r="H51" s="11"/>
      <c r="I51" s="11"/>
      <c r="J51" s="11"/>
      <c r="K51" s="11"/>
      <c r="L51" s="11"/>
      <c r="M51" s="11"/>
      <c r="N51" s="11"/>
      <c r="O51" s="40">
        <f t="shared" si="9"/>
        <v>0</v>
      </c>
      <c r="P51" s="39">
        <f>O51+B51</f>
        <v>0</v>
      </c>
    </row>
    <row r="52" spans="1:17" s="15" customFormat="1" ht="16.5" customHeight="1" thickBot="1" x14ac:dyDescent="0.25">
      <c r="A52" s="41" t="s">
        <v>94</v>
      </c>
      <c r="B52" s="42">
        <f t="shared" ref="B52:N52" si="13">+B41+B44+B47+B49</f>
        <v>0</v>
      </c>
      <c r="C52" s="42">
        <f t="shared" si="13"/>
        <v>0</v>
      </c>
      <c r="D52" s="42">
        <f t="shared" si="13"/>
        <v>0</v>
      </c>
      <c r="E52" s="42">
        <f t="shared" si="13"/>
        <v>0</v>
      </c>
      <c r="F52" s="42">
        <f t="shared" si="13"/>
        <v>0</v>
      </c>
      <c r="G52" s="42">
        <f t="shared" si="13"/>
        <v>0</v>
      </c>
      <c r="H52" s="42">
        <f t="shared" si="13"/>
        <v>0</v>
      </c>
      <c r="I52" s="42">
        <f t="shared" si="13"/>
        <v>0</v>
      </c>
      <c r="J52" s="42">
        <f t="shared" si="13"/>
        <v>0</v>
      </c>
      <c r="K52" s="42">
        <f t="shared" si="13"/>
        <v>0</v>
      </c>
      <c r="L52" s="42">
        <f t="shared" si="13"/>
        <v>0</v>
      </c>
      <c r="M52" s="42">
        <f t="shared" si="13"/>
        <v>0</v>
      </c>
      <c r="N52" s="42">
        <f t="shared" si="13"/>
        <v>0</v>
      </c>
      <c r="O52" s="43">
        <f t="shared" si="9"/>
        <v>0</v>
      </c>
      <c r="P52" s="43">
        <f>+O52+B52</f>
        <v>0</v>
      </c>
    </row>
    <row r="53" spans="1:17" ht="12" customHeight="1" thickBot="1" x14ac:dyDescent="0.25">
      <c r="A53" s="13"/>
      <c r="B53" s="186"/>
      <c r="C53" s="186"/>
      <c r="D53" s="186"/>
      <c r="E53" s="186"/>
      <c r="F53" s="186"/>
      <c r="G53" s="186"/>
      <c r="H53" s="186"/>
      <c r="I53" s="186"/>
      <c r="J53" s="186"/>
      <c r="K53" s="186"/>
      <c r="L53" s="186"/>
      <c r="M53" s="186"/>
      <c r="N53" s="186"/>
      <c r="O53" s="186"/>
      <c r="P53" s="186"/>
    </row>
    <row r="54" spans="1:17" s="15" customFormat="1" ht="20.100000000000001" customHeight="1" thickBot="1" x14ac:dyDescent="0.25">
      <c r="A54" s="44" t="s">
        <v>77</v>
      </c>
      <c r="B54" s="42">
        <f t="shared" ref="B54:N54" si="14">+B34+B52</f>
        <v>0</v>
      </c>
      <c r="C54" s="42">
        <f t="shared" si="14"/>
        <v>0</v>
      </c>
      <c r="D54" s="42">
        <f t="shared" si="14"/>
        <v>0</v>
      </c>
      <c r="E54" s="42">
        <f t="shared" si="14"/>
        <v>0</v>
      </c>
      <c r="F54" s="42">
        <f t="shared" si="14"/>
        <v>0</v>
      </c>
      <c r="G54" s="42">
        <f t="shared" si="14"/>
        <v>0</v>
      </c>
      <c r="H54" s="42">
        <f t="shared" si="14"/>
        <v>0</v>
      </c>
      <c r="I54" s="42">
        <f t="shared" si="14"/>
        <v>0</v>
      </c>
      <c r="J54" s="42">
        <f t="shared" si="14"/>
        <v>0</v>
      </c>
      <c r="K54" s="42">
        <f t="shared" si="14"/>
        <v>0</v>
      </c>
      <c r="L54" s="42">
        <f t="shared" si="14"/>
        <v>0</v>
      </c>
      <c r="M54" s="42">
        <f t="shared" si="14"/>
        <v>0</v>
      </c>
      <c r="N54" s="42">
        <f t="shared" si="14"/>
        <v>0</v>
      </c>
      <c r="O54" s="42">
        <f>SUM(C54:N54)</f>
        <v>0</v>
      </c>
      <c r="P54" s="42">
        <f>+O54+B54</f>
        <v>0</v>
      </c>
    </row>
    <row r="55" spans="1:17" ht="20.100000000000001" customHeight="1" x14ac:dyDescent="0.2">
      <c r="A55" s="187"/>
      <c r="B55" s="187"/>
      <c r="C55" s="188"/>
      <c r="D55" s="188"/>
      <c r="E55" s="188"/>
      <c r="F55" s="188"/>
      <c r="G55" s="188"/>
      <c r="H55" s="188"/>
      <c r="I55" s="188"/>
      <c r="J55" s="188"/>
      <c r="K55" s="188"/>
      <c r="L55" s="188"/>
      <c r="M55" s="188"/>
      <c r="N55" s="188"/>
      <c r="O55" s="188"/>
      <c r="P55" s="188"/>
    </row>
    <row r="56" spans="1:17" x14ac:dyDescent="0.2">
      <c r="A56" s="13"/>
      <c r="B56" s="13"/>
      <c r="C56" s="13"/>
      <c r="D56" s="13"/>
      <c r="E56" s="13"/>
      <c r="F56" s="13"/>
      <c r="G56" s="13"/>
      <c r="H56" s="13"/>
      <c r="I56" s="13"/>
      <c r="J56" s="13"/>
      <c r="K56" s="13"/>
      <c r="L56" s="13"/>
      <c r="M56" s="13"/>
      <c r="N56" s="13"/>
      <c r="O56" s="13"/>
      <c r="P56" s="13"/>
    </row>
    <row r="57" spans="1:17" x14ac:dyDescent="0.2">
      <c r="A57" s="189" t="s">
        <v>55</v>
      </c>
      <c r="B57" s="368"/>
      <c r="C57" s="369"/>
      <c r="D57" s="369"/>
      <c r="E57" s="369"/>
      <c r="F57" s="369"/>
      <c r="G57" s="369"/>
      <c r="H57" s="369"/>
      <c r="I57" s="370"/>
      <c r="J57" s="13"/>
      <c r="K57" s="13"/>
      <c r="L57" s="13"/>
      <c r="M57" s="13"/>
      <c r="N57" s="13"/>
      <c r="O57" s="13"/>
      <c r="P57" s="13"/>
    </row>
    <row r="58" spans="1:17" x14ac:dyDescent="0.2">
      <c r="A58" s="189" t="s">
        <v>56</v>
      </c>
      <c r="B58" s="368"/>
      <c r="C58" s="369"/>
      <c r="D58" s="369"/>
      <c r="E58" s="369"/>
      <c r="F58" s="369"/>
      <c r="G58" s="369"/>
      <c r="H58" s="369"/>
      <c r="I58" s="370"/>
      <c r="J58" s="13"/>
      <c r="K58" s="13"/>
      <c r="L58" s="13"/>
      <c r="M58" s="13"/>
      <c r="N58" s="13"/>
      <c r="O58" s="13"/>
      <c r="P58" s="13"/>
    </row>
    <row r="59" spans="1:17" x14ac:dyDescent="0.2">
      <c r="A59" s="189" t="s">
        <v>57</v>
      </c>
      <c r="B59" s="368"/>
      <c r="C59" s="369"/>
      <c r="D59" s="370"/>
      <c r="E59" s="13"/>
      <c r="F59" s="13"/>
      <c r="G59" s="13"/>
      <c r="H59" s="13"/>
      <c r="I59" s="13"/>
      <c r="J59" s="13"/>
      <c r="K59" s="13"/>
      <c r="L59" s="13"/>
      <c r="M59" s="13"/>
      <c r="N59" s="13"/>
      <c r="O59" s="13"/>
      <c r="P59" s="13"/>
    </row>
  </sheetData>
  <sheetProtection algorithmName="SHA-512" hashValue="ayfq94VcbTI2f1Lgd5zmQNihulg8AG9HhNCZTt0UG5Pq+jJD1/8r37UbTpQHFTmMMcyt72+5QP8CdRKrkQEKNg==" saltValue="LPbS4FNpufDXtwzbkr0i1g==" spinCount="100000" sheet="1" objects="1" scenarios="1"/>
  <mergeCells count="41">
    <mergeCell ref="B57:I57"/>
    <mergeCell ref="B58:I58"/>
    <mergeCell ref="B59:D59"/>
    <mergeCell ref="E13:E14"/>
    <mergeCell ref="F13:F14"/>
    <mergeCell ref="G13:G14"/>
    <mergeCell ref="A1:H1"/>
    <mergeCell ref="A6:C6"/>
    <mergeCell ref="D6:I6"/>
    <mergeCell ref="C13:C14"/>
    <mergeCell ref="D13:D14"/>
    <mergeCell ref="A12:A14"/>
    <mergeCell ref="N39:N40"/>
    <mergeCell ref="D39:D40"/>
    <mergeCell ref="I13:I14"/>
    <mergeCell ref="I39:I40"/>
    <mergeCell ref="O13:O14"/>
    <mergeCell ref="M39:M40"/>
    <mergeCell ref="E39:E40"/>
    <mergeCell ref="H13:H14"/>
    <mergeCell ref="A38:A40"/>
    <mergeCell ref="K39:K40"/>
    <mergeCell ref="J39:J40"/>
    <mergeCell ref="B13:B14"/>
    <mergeCell ref="B39:B40"/>
    <mergeCell ref="P13:P14"/>
    <mergeCell ref="P39:P40"/>
    <mergeCell ref="B12:P12"/>
    <mergeCell ref="B38:P38"/>
    <mergeCell ref="A9:P9"/>
    <mergeCell ref="J13:J14"/>
    <mergeCell ref="L13:L14"/>
    <mergeCell ref="K13:K14"/>
    <mergeCell ref="M13:M14"/>
    <mergeCell ref="N13:N14"/>
    <mergeCell ref="O39:O40"/>
    <mergeCell ref="L39:L40"/>
    <mergeCell ref="F39:F40"/>
    <mergeCell ref="G39:G40"/>
    <mergeCell ref="H39:H40"/>
    <mergeCell ref="C39:C40"/>
  </mergeCells>
  <phoneticPr fontId="0" type="noConversion"/>
  <printOptions horizontalCentered="1" verticalCentered="1"/>
  <pageMargins left="0" right="0" top="0" bottom="0" header="0" footer="0"/>
  <pageSetup paperSize="9" scale="64" orientation="landscape" horizontalDpi="4294967295" verticalDpi="4294967295" r:id="rId1"/>
  <headerFooter alignWithMargins="0">
    <oddFooter>&amp;RProposta Orçamentária OSS</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9"/>
  <dimension ref="A1:N26"/>
  <sheetViews>
    <sheetView topLeftCell="A7" workbookViewId="0">
      <selection activeCell="C13" sqref="C13"/>
    </sheetView>
  </sheetViews>
  <sheetFormatPr defaultRowHeight="12.75" x14ac:dyDescent="0.2"/>
  <cols>
    <col min="1" max="1" width="20.85546875" style="201" customWidth="1"/>
    <col min="2" max="2" width="19.7109375" style="201" customWidth="1"/>
    <col min="3" max="3" width="36.7109375" style="201" customWidth="1"/>
    <col min="4" max="5" width="10.5703125" style="201" customWidth="1"/>
    <col min="6" max="6" width="16.7109375" style="201" customWidth="1"/>
    <col min="7" max="16384" width="9.140625" style="201"/>
  </cols>
  <sheetData>
    <row r="1" spans="1:14" s="191" customFormat="1" ht="15" x14ac:dyDescent="0.2">
      <c r="A1" s="371"/>
      <c r="B1" s="371"/>
      <c r="C1" s="371"/>
      <c r="D1" s="371"/>
      <c r="E1" s="371"/>
      <c r="F1" s="371"/>
      <c r="G1" s="371"/>
      <c r="H1" s="190"/>
      <c r="I1" s="190"/>
    </row>
    <row r="2" spans="1:14" s="191" customFormat="1" ht="15" x14ac:dyDescent="0.2">
      <c r="A2" s="192"/>
      <c r="B2" s="192"/>
      <c r="C2" s="193"/>
      <c r="D2" s="193"/>
      <c r="E2" s="193"/>
      <c r="F2" s="193"/>
      <c r="G2" s="193"/>
      <c r="H2" s="190"/>
      <c r="I2" s="190"/>
    </row>
    <row r="3" spans="1:14" s="191" customFormat="1" ht="15" x14ac:dyDescent="0.2">
      <c r="A3" s="192"/>
      <c r="B3" s="192"/>
      <c r="C3" s="193"/>
      <c r="D3" s="193"/>
      <c r="E3" s="193"/>
      <c r="F3" s="193"/>
      <c r="G3" s="193"/>
      <c r="H3" s="190"/>
      <c r="I3" s="190"/>
    </row>
    <row r="4" spans="1:14" s="191" customFormat="1" x14ac:dyDescent="0.2"/>
    <row r="5" spans="1:14" s="191" customFormat="1" x14ac:dyDescent="0.2"/>
    <row r="6" spans="1:14" s="191" customFormat="1" ht="13.5" thickBot="1" x14ac:dyDescent="0.25"/>
    <row r="7" spans="1:14" s="191" customFormat="1" ht="24.95" customHeight="1" thickBot="1" x14ac:dyDescent="0.25">
      <c r="A7" s="375" t="s">
        <v>54</v>
      </c>
      <c r="B7" s="376"/>
      <c r="C7" s="194" t="s">
        <v>209</v>
      </c>
      <c r="D7" s="195"/>
      <c r="E7" s="195"/>
      <c r="F7" s="195"/>
    </row>
    <row r="8" spans="1:14" s="191" customFormat="1" ht="24.95" customHeight="1" thickBot="1" x14ac:dyDescent="0.25">
      <c r="A8" s="196"/>
      <c r="B8" s="196"/>
      <c r="C8" s="196"/>
    </row>
    <row r="9" spans="1:14" s="191" customFormat="1" ht="24.95" customHeight="1" thickBot="1" x14ac:dyDescent="0.25">
      <c r="A9" s="372" t="s">
        <v>163</v>
      </c>
      <c r="B9" s="373"/>
      <c r="C9" s="374"/>
      <c r="D9" s="197"/>
      <c r="E9" s="197"/>
      <c r="F9" s="197"/>
      <c r="G9" s="197"/>
      <c r="H9" s="197"/>
      <c r="I9" s="198"/>
      <c r="J9" s="198"/>
      <c r="K9" s="198"/>
      <c r="L9" s="198"/>
      <c r="M9" s="198"/>
      <c r="N9" s="198"/>
    </row>
    <row r="10" spans="1:14" ht="24.95" customHeight="1" thickBot="1" x14ac:dyDescent="0.25">
      <c r="A10" s="199"/>
      <c r="B10" s="199"/>
      <c r="C10" s="199"/>
      <c r="D10" s="200"/>
      <c r="E10" s="200"/>
      <c r="F10" s="200"/>
      <c r="G10" s="200"/>
      <c r="H10" s="200"/>
    </row>
    <row r="11" spans="1:14" s="191" customFormat="1" ht="24.95" customHeight="1" thickBot="1" x14ac:dyDescent="0.25">
      <c r="A11" s="202" t="s">
        <v>136</v>
      </c>
      <c r="B11" s="202" t="s">
        <v>137</v>
      </c>
      <c r="C11" s="203" t="s">
        <v>151</v>
      </c>
    </row>
    <row r="12" spans="1:14" s="191" customFormat="1" ht="33" customHeight="1" x14ac:dyDescent="0.2">
      <c r="A12" s="204" t="s">
        <v>218</v>
      </c>
      <c r="B12" s="205" t="s">
        <v>156</v>
      </c>
      <c r="C12" s="123">
        <f>'P2 - Orçamento Fin. Mensal '!B34</f>
        <v>0</v>
      </c>
    </row>
    <row r="13" spans="1:14" s="191" customFormat="1" ht="24.95" customHeight="1" x14ac:dyDescent="0.2">
      <c r="A13" s="206" t="s">
        <v>138</v>
      </c>
      <c r="B13" s="207" t="s">
        <v>139</v>
      </c>
      <c r="C13" s="128">
        <f>'P2 - Orçamento Fin. Mensal '!D34</f>
        <v>0</v>
      </c>
    </row>
    <row r="14" spans="1:14" s="191" customFormat="1" ht="24.95" customHeight="1" x14ac:dyDescent="0.2">
      <c r="A14" s="208" t="s">
        <v>140</v>
      </c>
      <c r="B14" s="209" t="s">
        <v>139</v>
      </c>
      <c r="C14" s="124">
        <f>'P2 - Orçamento Fin. Mensal '!D34</f>
        <v>0</v>
      </c>
    </row>
    <row r="15" spans="1:14" s="191" customFormat="1" ht="24.95" customHeight="1" x14ac:dyDescent="0.2">
      <c r="A15" s="206" t="s">
        <v>141</v>
      </c>
      <c r="B15" s="207" t="s">
        <v>139</v>
      </c>
      <c r="C15" s="128">
        <f>'P2 - Orçamento Fin. Mensal '!E34</f>
        <v>0</v>
      </c>
    </row>
    <row r="16" spans="1:14" s="191" customFormat="1" ht="24.95" customHeight="1" x14ac:dyDescent="0.2">
      <c r="A16" s="208" t="s">
        <v>142</v>
      </c>
      <c r="B16" s="209" t="s">
        <v>139</v>
      </c>
      <c r="C16" s="124">
        <f>'P2 - Orçamento Fin. Mensal '!F34</f>
        <v>0</v>
      </c>
    </row>
    <row r="17" spans="1:3" s="191" customFormat="1" ht="24.95" customHeight="1" x14ac:dyDescent="0.2">
      <c r="A17" s="206" t="s">
        <v>143</v>
      </c>
      <c r="B17" s="207" t="s">
        <v>139</v>
      </c>
      <c r="C17" s="128">
        <f>'P2 - Orçamento Fin. Mensal '!G34</f>
        <v>0</v>
      </c>
    </row>
    <row r="18" spans="1:3" s="191" customFormat="1" ht="24.95" customHeight="1" x14ac:dyDescent="0.2">
      <c r="A18" s="208" t="s">
        <v>144</v>
      </c>
      <c r="B18" s="209" t="s">
        <v>139</v>
      </c>
      <c r="C18" s="124">
        <f>'P2 - Orçamento Fin. Mensal '!H34</f>
        <v>0</v>
      </c>
    </row>
    <row r="19" spans="1:3" s="191" customFormat="1" ht="24.95" customHeight="1" x14ac:dyDescent="0.2">
      <c r="A19" s="206" t="s">
        <v>145</v>
      </c>
      <c r="B19" s="207" t="s">
        <v>139</v>
      </c>
      <c r="C19" s="128">
        <f>'P2 - Orçamento Fin. Mensal '!I34</f>
        <v>0</v>
      </c>
    </row>
    <row r="20" spans="1:3" s="191" customFormat="1" ht="24.95" customHeight="1" x14ac:dyDescent="0.2">
      <c r="A20" s="208" t="s">
        <v>146</v>
      </c>
      <c r="B20" s="209" t="s">
        <v>139</v>
      </c>
      <c r="C20" s="124">
        <f>'P2 - Orçamento Fin. Mensal '!J34</f>
        <v>0</v>
      </c>
    </row>
    <row r="21" spans="1:3" s="191" customFormat="1" ht="24.95" customHeight="1" x14ac:dyDescent="0.2">
      <c r="A21" s="206" t="s">
        <v>147</v>
      </c>
      <c r="B21" s="207" t="s">
        <v>139</v>
      </c>
      <c r="C21" s="128">
        <f>'P2 - Orçamento Fin. Mensal '!K34</f>
        <v>0</v>
      </c>
    </row>
    <row r="22" spans="1:3" s="191" customFormat="1" ht="24.95" customHeight="1" x14ac:dyDescent="0.2">
      <c r="A22" s="208" t="s">
        <v>148</v>
      </c>
      <c r="B22" s="209" t="s">
        <v>139</v>
      </c>
      <c r="C22" s="124">
        <f>'P2 - Orçamento Fin. Mensal '!L34</f>
        <v>0</v>
      </c>
    </row>
    <row r="23" spans="1:3" s="191" customFormat="1" ht="24.95" customHeight="1" x14ac:dyDescent="0.2">
      <c r="A23" s="206" t="s">
        <v>149</v>
      </c>
      <c r="B23" s="207" t="s">
        <v>139</v>
      </c>
      <c r="C23" s="128">
        <f>'P2 - Orçamento Fin. Mensal '!M34</f>
        <v>0</v>
      </c>
    </row>
    <row r="24" spans="1:3" s="191" customFormat="1" ht="24.95" customHeight="1" thickBot="1" x14ac:dyDescent="0.25">
      <c r="A24" s="210" t="s">
        <v>150</v>
      </c>
      <c r="B24" s="211" t="s">
        <v>139</v>
      </c>
      <c r="C24" s="125">
        <f>'P2 - Orçamento Fin. Mensal '!N34</f>
        <v>0</v>
      </c>
    </row>
    <row r="25" spans="1:3" s="191" customFormat="1" ht="24.95" customHeight="1" thickBot="1" x14ac:dyDescent="0.25">
      <c r="A25" s="196"/>
      <c r="B25" s="196"/>
      <c r="C25" s="126"/>
    </row>
    <row r="26" spans="1:3" ht="24.95" customHeight="1" thickBot="1" x14ac:dyDescent="0.25">
      <c r="A26" s="212" t="s">
        <v>1</v>
      </c>
      <c r="B26" s="213"/>
      <c r="C26" s="127">
        <f>SUM(C12:C24)</f>
        <v>0</v>
      </c>
    </row>
  </sheetData>
  <sheetProtection algorithmName="SHA-512" hashValue="5nZqW6Xr+QC+awhSpoh5bCW9tW1AGmUQiqJOc1q2cxDgQN25WjbZuIAEhu7lOZOxfNtFzxR+DK4eP1O+FWi2nA==" saltValue="94x4f2Q+jCyNlBRQDdHkfQ==" spinCount="100000" sheet="1" objects="1" scenarios="1"/>
  <mergeCells count="3">
    <mergeCell ref="A1:G1"/>
    <mergeCell ref="A9:C9"/>
    <mergeCell ref="A7:B7"/>
  </mergeCells>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1"/>
  <dimension ref="A1:L58"/>
  <sheetViews>
    <sheetView showGridLines="0" topLeftCell="A19" workbookViewId="0">
      <selection activeCell="D23" sqref="D23:D32"/>
    </sheetView>
  </sheetViews>
  <sheetFormatPr defaultRowHeight="12.75" x14ac:dyDescent="0.2"/>
  <cols>
    <col min="1" max="1" width="29" style="13" customWidth="1"/>
    <col min="2" max="2" width="4.85546875" style="13" customWidth="1"/>
    <col min="3" max="3" width="46.140625" style="13" customWidth="1"/>
    <col min="4" max="4" width="4.85546875" style="13" customWidth="1"/>
    <col min="5" max="16384" width="9.140625" style="13"/>
  </cols>
  <sheetData>
    <row r="1" spans="1:7" ht="15" x14ac:dyDescent="0.2">
      <c r="A1" s="389"/>
      <c r="B1" s="389"/>
      <c r="C1" s="389"/>
      <c r="D1" s="389"/>
      <c r="E1" s="389"/>
      <c r="F1" s="214"/>
      <c r="G1" s="215"/>
    </row>
    <row r="2" spans="1:7" ht="15" x14ac:dyDescent="0.2">
      <c r="A2" s="216"/>
      <c r="B2" s="158"/>
      <c r="C2" s="217"/>
      <c r="D2" s="217"/>
      <c r="E2" s="217"/>
      <c r="F2" s="215"/>
      <c r="G2" s="215"/>
    </row>
    <row r="3" spans="1:7" ht="15" x14ac:dyDescent="0.2">
      <c r="A3" s="216"/>
      <c r="B3" s="362"/>
      <c r="C3" s="362"/>
      <c r="D3" s="217"/>
      <c r="E3" s="217"/>
      <c r="F3" s="215"/>
      <c r="G3" s="215"/>
    </row>
    <row r="4" spans="1:7" ht="15" x14ac:dyDescent="0.25">
      <c r="B4" s="392"/>
      <c r="C4" s="392"/>
      <c r="D4" s="217"/>
    </row>
    <row r="5" spans="1:7" ht="15" x14ac:dyDescent="0.25">
      <c r="B5" s="218"/>
      <c r="C5" s="218"/>
      <c r="D5" s="217"/>
    </row>
    <row r="6" spans="1:7" x14ac:dyDescent="0.2">
      <c r="B6" s="219" t="s">
        <v>93</v>
      </c>
    </row>
    <row r="7" spans="1:7" x14ac:dyDescent="0.2">
      <c r="A7" s="387" t="s">
        <v>54</v>
      </c>
      <c r="B7" s="388"/>
      <c r="C7" s="393" t="s">
        <v>209</v>
      </c>
      <c r="D7" s="394"/>
      <c r="E7" s="395"/>
    </row>
    <row r="8" spans="1:7" x14ac:dyDescent="0.2">
      <c r="A8" s="220"/>
      <c r="B8" s="221"/>
      <c r="C8" s="222"/>
      <c r="D8" s="222"/>
    </row>
    <row r="9" spans="1:7" x14ac:dyDescent="0.2">
      <c r="A9" s="220"/>
      <c r="B9" s="221"/>
      <c r="C9" s="222"/>
      <c r="D9" s="222"/>
    </row>
    <row r="10" spans="1:7" ht="13.5" thickBot="1" x14ac:dyDescent="0.25"/>
    <row r="11" spans="1:7" ht="13.5" thickBot="1" x14ac:dyDescent="0.25">
      <c r="A11" s="390" t="s">
        <v>164</v>
      </c>
      <c r="B11" s="391"/>
      <c r="C11" s="391"/>
      <c r="D11" s="391"/>
      <c r="E11" s="223"/>
    </row>
    <row r="12" spans="1:7" x14ac:dyDescent="0.2">
      <c r="A12" s="224"/>
      <c r="B12" s="224"/>
      <c r="C12" s="224"/>
      <c r="D12" s="224"/>
    </row>
    <row r="13" spans="1:7" x14ac:dyDescent="0.2">
      <c r="A13" s="224"/>
      <c r="B13" s="224"/>
      <c r="C13" s="224"/>
      <c r="D13" s="224"/>
    </row>
    <row r="14" spans="1:7" x14ac:dyDescent="0.2">
      <c r="A14" s="48" t="s">
        <v>96</v>
      </c>
      <c r="B14" s="225"/>
      <c r="C14" s="48" t="s">
        <v>96</v>
      </c>
      <c r="D14" s="225"/>
    </row>
    <row r="15" spans="1:7" x14ac:dyDescent="0.2">
      <c r="A15" s="129" t="s">
        <v>97</v>
      </c>
      <c r="B15" s="7"/>
      <c r="C15" s="130" t="s">
        <v>63</v>
      </c>
      <c r="D15" s="7"/>
    </row>
    <row r="16" spans="1:7" x14ac:dyDescent="0.2">
      <c r="A16" s="131" t="s">
        <v>6</v>
      </c>
      <c r="B16" s="8"/>
      <c r="C16" s="132" t="s">
        <v>112</v>
      </c>
      <c r="D16" s="8"/>
    </row>
    <row r="17" spans="1:4" x14ac:dyDescent="0.2">
      <c r="A17" s="130" t="s">
        <v>7</v>
      </c>
      <c r="B17" s="8"/>
      <c r="C17" s="130" t="s">
        <v>21</v>
      </c>
      <c r="D17" s="8"/>
    </row>
    <row r="18" spans="1:4" x14ac:dyDescent="0.2">
      <c r="A18" s="130" t="s">
        <v>8</v>
      </c>
      <c r="B18" s="8"/>
      <c r="C18" s="130" t="s">
        <v>22</v>
      </c>
      <c r="D18" s="8"/>
    </row>
    <row r="19" spans="1:4" x14ac:dyDescent="0.2">
      <c r="A19" s="130" t="s">
        <v>9</v>
      </c>
      <c r="B19" s="8"/>
      <c r="C19" s="130" t="s">
        <v>23</v>
      </c>
      <c r="D19" s="8"/>
    </row>
    <row r="20" spans="1:4" x14ac:dyDescent="0.2">
      <c r="A20" s="130" t="s">
        <v>58</v>
      </c>
      <c r="B20" s="8"/>
      <c r="C20" s="130" t="s">
        <v>199</v>
      </c>
      <c r="D20" s="8"/>
    </row>
    <row r="21" spans="1:4" x14ac:dyDescent="0.2">
      <c r="A21" s="130" t="s">
        <v>59</v>
      </c>
      <c r="B21" s="8"/>
      <c r="C21" s="130" t="s">
        <v>64</v>
      </c>
      <c r="D21" s="8"/>
    </row>
    <row r="22" spans="1:4" x14ac:dyDescent="0.2">
      <c r="A22" s="130" t="s">
        <v>2</v>
      </c>
      <c r="B22" s="8"/>
      <c r="C22" s="130" t="s">
        <v>24</v>
      </c>
      <c r="D22" s="8"/>
    </row>
    <row r="23" spans="1:4" x14ac:dyDescent="0.2">
      <c r="A23" s="130" t="s">
        <v>10</v>
      </c>
      <c r="B23" s="8"/>
      <c r="C23" s="130" t="s">
        <v>25</v>
      </c>
      <c r="D23" s="8"/>
    </row>
    <row r="24" spans="1:4" x14ac:dyDescent="0.2">
      <c r="A24" s="130" t="s">
        <v>60</v>
      </c>
      <c r="B24" s="8"/>
      <c r="C24" s="130" t="s">
        <v>198</v>
      </c>
      <c r="D24" s="8"/>
    </row>
    <row r="25" spans="1:4" x14ac:dyDescent="0.2">
      <c r="A25" s="130" t="s">
        <v>197</v>
      </c>
      <c r="B25" s="8"/>
      <c r="C25" s="130" t="s">
        <v>200</v>
      </c>
      <c r="D25" s="8"/>
    </row>
    <row r="26" spans="1:4" x14ac:dyDescent="0.2">
      <c r="A26" s="130" t="s">
        <v>11</v>
      </c>
      <c r="B26" s="8"/>
      <c r="C26" s="130" t="s">
        <v>201</v>
      </c>
      <c r="D26" s="8"/>
    </row>
    <row r="27" spans="1:4" x14ac:dyDescent="0.2">
      <c r="A27" s="130" t="s">
        <v>12</v>
      </c>
      <c r="B27" s="8"/>
      <c r="C27" s="130" t="s">
        <v>202</v>
      </c>
      <c r="D27" s="8"/>
    </row>
    <row r="28" spans="1:4" x14ac:dyDescent="0.2">
      <c r="A28" s="130" t="s">
        <v>13</v>
      </c>
      <c r="B28" s="8"/>
      <c r="C28" s="130" t="s">
        <v>203</v>
      </c>
      <c r="D28" s="8"/>
    </row>
    <row r="29" spans="1:4" x14ac:dyDescent="0.2">
      <c r="A29" s="130" t="s">
        <v>14</v>
      </c>
      <c r="B29" s="8"/>
      <c r="C29" s="130" t="s">
        <v>26</v>
      </c>
      <c r="D29" s="8"/>
    </row>
    <row r="30" spans="1:4" x14ac:dyDescent="0.2">
      <c r="A30" s="130" t="s">
        <v>15</v>
      </c>
      <c r="B30" s="8"/>
      <c r="C30" s="130" t="s">
        <v>204</v>
      </c>
      <c r="D30" s="8"/>
    </row>
    <row r="31" spans="1:4" x14ac:dyDescent="0.2">
      <c r="A31" s="130" t="s">
        <v>16</v>
      </c>
      <c r="B31" s="8"/>
      <c r="C31" s="130" t="s">
        <v>113</v>
      </c>
      <c r="D31" s="8"/>
    </row>
    <row r="32" spans="1:4" x14ac:dyDescent="0.2">
      <c r="A32" s="130" t="s">
        <v>61</v>
      </c>
      <c r="B32" s="8"/>
      <c r="C32" s="130" t="s">
        <v>27</v>
      </c>
      <c r="D32" s="8"/>
    </row>
    <row r="33" spans="1:12" x14ac:dyDescent="0.2">
      <c r="A33" s="130" t="s">
        <v>17</v>
      </c>
      <c r="B33" s="8"/>
      <c r="C33" s="130" t="s">
        <v>28</v>
      </c>
      <c r="D33" s="8"/>
    </row>
    <row r="34" spans="1:12" x14ac:dyDescent="0.2">
      <c r="A34" s="130" t="s">
        <v>18</v>
      </c>
      <c r="B34" s="8"/>
      <c r="C34" s="130" t="s">
        <v>0</v>
      </c>
      <c r="D34" s="8"/>
    </row>
    <row r="35" spans="1:12" x14ac:dyDescent="0.2">
      <c r="A35" s="133" t="s">
        <v>19</v>
      </c>
      <c r="B35" s="10"/>
      <c r="C35" s="130" t="s">
        <v>29</v>
      </c>
      <c r="D35" s="8"/>
    </row>
    <row r="36" spans="1:12" x14ac:dyDescent="0.2">
      <c r="A36" s="130" t="s">
        <v>62</v>
      </c>
      <c r="B36" s="10"/>
      <c r="C36" s="130" t="s">
        <v>30</v>
      </c>
      <c r="D36" s="8"/>
    </row>
    <row r="37" spans="1:12" x14ac:dyDescent="0.2">
      <c r="A37" s="130" t="s">
        <v>20</v>
      </c>
      <c r="B37" s="9"/>
      <c r="C37" s="130" t="s">
        <v>31</v>
      </c>
      <c r="D37" s="8"/>
    </row>
    <row r="38" spans="1:12" x14ac:dyDescent="0.2">
      <c r="A38" s="17"/>
      <c r="B38" s="226"/>
      <c r="C38" s="17"/>
      <c r="D38" s="226"/>
    </row>
    <row r="39" spans="1:12" x14ac:dyDescent="0.2">
      <c r="A39" s="49" t="s">
        <v>107</v>
      </c>
      <c r="B39" s="225"/>
      <c r="C39" s="49" t="s">
        <v>107</v>
      </c>
      <c r="D39" s="225"/>
    </row>
    <row r="40" spans="1:12" x14ac:dyDescent="0.2">
      <c r="A40" s="16" t="s">
        <v>102</v>
      </c>
      <c r="B40" s="7"/>
      <c r="C40" s="16" t="s">
        <v>152</v>
      </c>
      <c r="D40" s="7"/>
    </row>
    <row r="41" spans="1:12" x14ac:dyDescent="0.2">
      <c r="A41" s="16" t="s">
        <v>98</v>
      </c>
      <c r="B41" s="8"/>
      <c r="C41" s="16" t="s">
        <v>103</v>
      </c>
      <c r="D41" s="8"/>
      <c r="E41" s="227"/>
    </row>
    <row r="42" spans="1:12" x14ac:dyDescent="0.2">
      <c r="A42" s="16" t="s">
        <v>99</v>
      </c>
      <c r="B42" s="8"/>
      <c r="C42" s="16" t="s">
        <v>104</v>
      </c>
      <c r="D42" s="8"/>
      <c r="E42" s="227"/>
    </row>
    <row r="43" spans="1:12" x14ac:dyDescent="0.2">
      <c r="A43" s="16" t="s">
        <v>100</v>
      </c>
      <c r="B43" s="8"/>
      <c r="C43" s="18" t="s">
        <v>105</v>
      </c>
      <c r="D43" s="8"/>
      <c r="E43" s="227"/>
    </row>
    <row r="44" spans="1:12" x14ac:dyDescent="0.2">
      <c r="A44" s="18" t="s">
        <v>101</v>
      </c>
      <c r="B44" s="10"/>
      <c r="C44" s="18"/>
      <c r="D44" s="10"/>
      <c r="E44" s="227"/>
    </row>
    <row r="45" spans="1:12" x14ac:dyDescent="0.2">
      <c r="A45" s="19"/>
      <c r="B45" s="228"/>
      <c r="C45" s="19"/>
      <c r="D45" s="228"/>
      <c r="E45" s="229"/>
    </row>
    <row r="46" spans="1:12" x14ac:dyDescent="0.2">
      <c r="A46" s="377" t="s">
        <v>302</v>
      </c>
      <c r="B46" s="378"/>
      <c r="C46" s="378"/>
      <c r="D46" s="379"/>
      <c r="E46" s="227"/>
      <c r="L46" s="230"/>
    </row>
    <row r="47" spans="1:12" x14ac:dyDescent="0.2">
      <c r="A47" s="380"/>
      <c r="B47" s="381"/>
      <c r="C47" s="381"/>
      <c r="D47" s="382"/>
      <c r="E47" s="227"/>
    </row>
    <row r="48" spans="1:12" x14ac:dyDescent="0.2">
      <c r="A48" s="380"/>
      <c r="B48" s="381"/>
      <c r="C48" s="381"/>
      <c r="D48" s="382"/>
      <c r="E48" s="227"/>
    </row>
    <row r="49" spans="1:5" x14ac:dyDescent="0.2">
      <c r="A49" s="380"/>
      <c r="B49" s="381"/>
      <c r="C49" s="381"/>
      <c r="D49" s="382"/>
      <c r="E49" s="227"/>
    </row>
    <row r="50" spans="1:5" x14ac:dyDescent="0.2">
      <c r="A50" s="380"/>
      <c r="B50" s="381"/>
      <c r="C50" s="381"/>
      <c r="D50" s="382"/>
      <c r="E50" s="227"/>
    </row>
    <row r="51" spans="1:5" ht="13.5" customHeight="1" x14ac:dyDescent="0.2">
      <c r="A51" s="383"/>
      <c r="B51" s="384"/>
      <c r="C51" s="384"/>
      <c r="D51" s="385"/>
      <c r="E51" s="227"/>
    </row>
    <row r="52" spans="1:5" ht="11.25" customHeight="1" x14ac:dyDescent="0.2">
      <c r="A52" s="227"/>
      <c r="B52" s="227"/>
      <c r="C52" s="227"/>
      <c r="D52" s="227"/>
      <c r="E52" s="227"/>
    </row>
    <row r="54" spans="1:5" x14ac:dyDescent="0.2">
      <c r="A54" s="231" t="s">
        <v>55</v>
      </c>
      <c r="B54" s="336"/>
      <c r="C54" s="337"/>
      <c r="E54" s="232"/>
    </row>
    <row r="55" spans="1:5" x14ac:dyDescent="0.2">
      <c r="A55" s="231" t="s">
        <v>56</v>
      </c>
      <c r="B55" s="336"/>
      <c r="C55" s="337"/>
      <c r="E55" s="227"/>
    </row>
    <row r="56" spans="1:5" x14ac:dyDescent="0.2">
      <c r="A56" s="231" t="s">
        <v>57</v>
      </c>
      <c r="B56" s="336"/>
      <c r="C56" s="337"/>
    </row>
    <row r="58" spans="1:5" x14ac:dyDescent="0.2">
      <c r="A58" s="386"/>
      <c r="B58" s="386"/>
      <c r="C58" s="386"/>
      <c r="D58" s="386"/>
      <c r="E58" s="386"/>
    </row>
  </sheetData>
  <sheetProtection algorithmName="SHA-512" hashValue="C9T43C9bwpKWiBAPwZXnr+wCsnnCAjB2QyfMdyE6HbntK4gFnAOzeYw2Ny8ppliCa8NblVgKFyMD4EH0UzCRPQ==" saltValue="gg5/e9Fpzajh6kXzjHqTKw==" spinCount="100000" sheet="1" objects="1" scenarios="1"/>
  <mergeCells count="11">
    <mergeCell ref="A1:E1"/>
    <mergeCell ref="B54:C54"/>
    <mergeCell ref="A11:D11"/>
    <mergeCell ref="B4:C4"/>
    <mergeCell ref="B3:C3"/>
    <mergeCell ref="C7:E7"/>
    <mergeCell ref="B56:C56"/>
    <mergeCell ref="A46:D51"/>
    <mergeCell ref="A58:E58"/>
    <mergeCell ref="B55:C55"/>
    <mergeCell ref="A7:B7"/>
  </mergeCells>
  <phoneticPr fontId="3" type="noConversion"/>
  <dataValidations count="1">
    <dataValidation allowBlank="1" sqref="D40:D45 B15:B38 B40:B45 D15:D38" xr:uid="{00000000-0002-0000-0400-000000000000}"/>
  </dataValidations>
  <printOptions horizontalCentered="1" verticalCentered="1"/>
  <pageMargins left="0" right="0" top="0" bottom="0" header="0" footer="0"/>
  <pageSetup paperSize="9" scale="90" orientation="portrait" horizontalDpi="4294967295" verticalDpi="4294967295" r:id="rId1"/>
  <headerFooter alignWithMargins="0">
    <oddFooter>&amp;R&amp;"Calibri,Regular"&amp;8Proposta Orçamentária OSS</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5">
    <pageSetUpPr fitToPage="1"/>
  </sheetPr>
  <dimension ref="A1:F29"/>
  <sheetViews>
    <sheetView topLeftCell="A7" workbookViewId="0">
      <selection activeCell="B14" sqref="B14"/>
    </sheetView>
  </sheetViews>
  <sheetFormatPr defaultRowHeight="12.75" x14ac:dyDescent="0.2"/>
  <cols>
    <col min="1" max="1" width="45.5703125" style="233" customWidth="1"/>
    <col min="2" max="2" width="18" style="233" customWidth="1"/>
    <col min="3" max="3" width="12.42578125" style="233" customWidth="1"/>
    <col min="4" max="4" width="18" style="233" customWidth="1"/>
    <col min="5" max="5" width="12" style="233" customWidth="1"/>
    <col min="6" max="6" width="18" style="233" customWidth="1"/>
    <col min="7" max="16384" width="9.140625" style="233"/>
  </cols>
  <sheetData>
    <row r="1" spans="1:6" x14ac:dyDescent="0.2">
      <c r="A1" s="406"/>
      <c r="B1" s="406"/>
      <c r="C1" s="406"/>
    </row>
    <row r="2" spans="1:6" x14ac:dyDescent="0.2">
      <c r="A2" s="234"/>
      <c r="B2" s="235"/>
      <c r="C2" s="235"/>
    </row>
    <row r="3" spans="1:6" x14ac:dyDescent="0.2">
      <c r="A3" s="234"/>
      <c r="B3" s="235"/>
      <c r="C3" s="235"/>
    </row>
    <row r="7" spans="1:6" ht="20.100000000000001" customHeight="1" x14ac:dyDescent="0.2">
      <c r="A7" s="236" t="s">
        <v>54</v>
      </c>
      <c r="B7" s="393" t="s">
        <v>209</v>
      </c>
      <c r="C7" s="394"/>
      <c r="D7" s="395"/>
    </row>
    <row r="8" spans="1:6" ht="20.100000000000001" customHeight="1" x14ac:dyDescent="0.2"/>
    <row r="9" spans="1:6" ht="20.100000000000001" customHeight="1" x14ac:dyDescent="0.2">
      <c r="A9" s="336" t="s">
        <v>165</v>
      </c>
      <c r="B9" s="341"/>
      <c r="C9" s="341"/>
      <c r="D9" s="341"/>
      <c r="E9" s="341"/>
      <c r="F9" s="337"/>
    </row>
    <row r="10" spans="1:6" ht="20.100000000000001" customHeight="1" x14ac:dyDescent="0.2">
      <c r="A10" s="237"/>
      <c r="B10" s="238"/>
      <c r="C10" s="238"/>
    </row>
    <row r="11" spans="1:6" ht="20.100000000000001" customHeight="1" x14ac:dyDescent="0.2">
      <c r="A11" s="398" t="s">
        <v>132</v>
      </c>
      <c r="B11" s="398" t="s">
        <v>133</v>
      </c>
      <c r="C11" s="398" t="s">
        <v>108</v>
      </c>
      <c r="D11" s="398" t="s">
        <v>134</v>
      </c>
      <c r="E11" s="398" t="s">
        <v>108</v>
      </c>
      <c r="F11" s="398" t="s">
        <v>173</v>
      </c>
    </row>
    <row r="12" spans="1:6" ht="20.100000000000001" customHeight="1" thickBot="1" x14ac:dyDescent="0.25">
      <c r="A12" s="399"/>
      <c r="B12" s="399"/>
      <c r="C12" s="399"/>
      <c r="D12" s="399"/>
      <c r="E12" s="399"/>
      <c r="F12" s="399"/>
    </row>
    <row r="13" spans="1:6" ht="20.100000000000001" customHeight="1" x14ac:dyDescent="0.2">
      <c r="A13" s="239" t="s">
        <v>215</v>
      </c>
      <c r="B13" s="141">
        <f>SUM(B14:B15)</f>
        <v>0</v>
      </c>
      <c r="C13" s="134" t="e">
        <f t="shared" ref="C13:C23" si="0">(B13/$B$24)</f>
        <v>#DIV/0!</v>
      </c>
      <c r="D13" s="141">
        <f>SUM(D14:D15)</f>
        <v>0</v>
      </c>
      <c r="E13" s="134" t="e">
        <f t="shared" ref="E13:E23" si="1">(D13/$D$24)</f>
        <v>#DIV/0!</v>
      </c>
      <c r="F13" s="138">
        <f t="shared" ref="F13:F23" si="2">B13+D13</f>
        <v>0</v>
      </c>
    </row>
    <row r="14" spans="1:6" ht="20.100000000000001" customHeight="1" x14ac:dyDescent="0.2">
      <c r="A14" s="240" t="s">
        <v>50</v>
      </c>
      <c r="B14" s="142"/>
      <c r="C14" s="97" t="e">
        <f t="shared" si="0"/>
        <v>#DIV/0!</v>
      </c>
      <c r="D14" s="142"/>
      <c r="E14" s="97" t="e">
        <f t="shared" si="1"/>
        <v>#DIV/0!</v>
      </c>
      <c r="F14" s="139">
        <f t="shared" si="2"/>
        <v>0</v>
      </c>
    </row>
    <row r="15" spans="1:6" ht="20.100000000000001" customHeight="1" thickBot="1" x14ac:dyDescent="0.25">
      <c r="A15" s="241" t="s">
        <v>157</v>
      </c>
      <c r="B15" s="143"/>
      <c r="C15" s="135" t="e">
        <f t="shared" si="0"/>
        <v>#DIV/0!</v>
      </c>
      <c r="D15" s="143"/>
      <c r="E15" s="135" t="e">
        <f t="shared" si="1"/>
        <v>#DIV/0!</v>
      </c>
      <c r="F15" s="140">
        <f t="shared" si="2"/>
        <v>0</v>
      </c>
    </row>
    <row r="16" spans="1:6" ht="20.100000000000001" customHeight="1" x14ac:dyDescent="0.2">
      <c r="A16" s="242" t="s">
        <v>51</v>
      </c>
      <c r="B16" s="141">
        <f>SUM(B17:B18)</f>
        <v>0</v>
      </c>
      <c r="C16" s="134" t="e">
        <f t="shared" si="0"/>
        <v>#DIV/0!</v>
      </c>
      <c r="D16" s="141">
        <f>SUM(D17:D18)</f>
        <v>0</v>
      </c>
      <c r="E16" s="134" t="e">
        <f t="shared" si="1"/>
        <v>#DIV/0!</v>
      </c>
      <c r="F16" s="138">
        <f t="shared" si="2"/>
        <v>0</v>
      </c>
    </row>
    <row r="17" spans="1:6" ht="20.100000000000001" customHeight="1" x14ac:dyDescent="0.2">
      <c r="A17" s="243" t="s">
        <v>192</v>
      </c>
      <c r="B17" s="142"/>
      <c r="C17" s="97" t="e">
        <f t="shared" si="0"/>
        <v>#DIV/0!</v>
      </c>
      <c r="D17" s="142"/>
      <c r="E17" s="97" t="e">
        <f t="shared" si="1"/>
        <v>#DIV/0!</v>
      </c>
      <c r="F17" s="139">
        <f t="shared" si="2"/>
        <v>0</v>
      </c>
    </row>
    <row r="18" spans="1:6" ht="20.100000000000001" customHeight="1" thickBot="1" x14ac:dyDescent="0.25">
      <c r="A18" s="244" t="s">
        <v>205</v>
      </c>
      <c r="B18" s="143"/>
      <c r="C18" s="135" t="e">
        <f t="shared" si="0"/>
        <v>#DIV/0!</v>
      </c>
      <c r="D18" s="143"/>
      <c r="E18" s="135" t="e">
        <f t="shared" si="1"/>
        <v>#DIV/0!</v>
      </c>
      <c r="F18" s="140">
        <f t="shared" si="2"/>
        <v>0</v>
      </c>
    </row>
    <row r="19" spans="1:6" ht="20.100000000000001" customHeight="1" x14ac:dyDescent="0.2">
      <c r="A19" s="242" t="s">
        <v>186</v>
      </c>
      <c r="B19" s="252">
        <f>SUM(B20)</f>
        <v>0</v>
      </c>
      <c r="C19" s="144" t="e">
        <f t="shared" si="0"/>
        <v>#DIV/0!</v>
      </c>
      <c r="D19" s="252">
        <f>SUM(D20)</f>
        <v>0</v>
      </c>
      <c r="E19" s="134" t="e">
        <f t="shared" si="1"/>
        <v>#DIV/0!</v>
      </c>
      <c r="F19" s="138">
        <f>B19+D19</f>
        <v>0</v>
      </c>
    </row>
    <row r="20" spans="1:6" ht="20.100000000000001" customHeight="1" thickBot="1" x14ac:dyDescent="0.25">
      <c r="A20" s="244" t="s">
        <v>216</v>
      </c>
      <c r="B20" s="143"/>
      <c r="C20" s="135" t="e">
        <f t="shared" si="0"/>
        <v>#DIV/0!</v>
      </c>
      <c r="D20" s="143"/>
      <c r="E20" s="135" t="e">
        <f t="shared" si="1"/>
        <v>#DIV/0!</v>
      </c>
      <c r="F20" s="140">
        <f>B20+D20</f>
        <v>0</v>
      </c>
    </row>
    <row r="21" spans="1:6" ht="20.100000000000001" customHeight="1" x14ac:dyDescent="0.2">
      <c r="A21" s="242" t="s">
        <v>53</v>
      </c>
      <c r="B21" s="141">
        <f>SUM(B22:B23)</f>
        <v>0</v>
      </c>
      <c r="C21" s="134" t="e">
        <f t="shared" si="0"/>
        <v>#DIV/0!</v>
      </c>
      <c r="D21" s="141">
        <f>SUM(D22:D23)</f>
        <v>0</v>
      </c>
      <c r="E21" s="134" t="e">
        <f t="shared" si="1"/>
        <v>#DIV/0!</v>
      </c>
      <c r="F21" s="138">
        <f t="shared" si="2"/>
        <v>0</v>
      </c>
    </row>
    <row r="22" spans="1:6" ht="20.100000000000001" customHeight="1" x14ac:dyDescent="0.2">
      <c r="A22" s="243" t="s">
        <v>210</v>
      </c>
      <c r="B22" s="142"/>
      <c r="C22" s="97" t="e">
        <f t="shared" si="0"/>
        <v>#DIV/0!</v>
      </c>
      <c r="D22" s="142"/>
      <c r="E22" s="97" t="e">
        <f t="shared" si="1"/>
        <v>#DIV/0!</v>
      </c>
      <c r="F22" s="139">
        <f>B22+D22</f>
        <v>0</v>
      </c>
    </row>
    <row r="23" spans="1:6" ht="20.100000000000001" customHeight="1" thickBot="1" x14ac:dyDescent="0.25">
      <c r="A23" s="245" t="s">
        <v>211</v>
      </c>
      <c r="B23" s="143"/>
      <c r="C23" s="135" t="e">
        <f t="shared" si="0"/>
        <v>#DIV/0!</v>
      </c>
      <c r="D23" s="143"/>
      <c r="E23" s="135" t="e">
        <f t="shared" si="1"/>
        <v>#DIV/0!</v>
      </c>
      <c r="F23" s="140">
        <f t="shared" si="2"/>
        <v>0</v>
      </c>
    </row>
    <row r="24" spans="1:6" ht="20.100000000000001" customHeight="1" x14ac:dyDescent="0.2">
      <c r="A24" s="246" t="s">
        <v>159</v>
      </c>
      <c r="B24" s="136">
        <f>SUM(B13+B16+B19+B21)</f>
        <v>0</v>
      </c>
      <c r="C24" s="137" t="e">
        <f>SUM(C13+C16+C19+C21)</f>
        <v>#DIV/0!</v>
      </c>
      <c r="D24" s="136">
        <f>SUM(D13+D16+D19+D21)</f>
        <v>0</v>
      </c>
      <c r="E24" s="137" t="e">
        <f>SUM(E13+E16+E19+E21)</f>
        <v>#DIV/0!</v>
      </c>
      <c r="F24" s="136">
        <f>SUM(F13+F16+F19+F21)</f>
        <v>0</v>
      </c>
    </row>
    <row r="25" spans="1:6" ht="20.100000000000001" customHeight="1" x14ac:dyDescent="0.2">
      <c r="A25" s="247" t="s">
        <v>160</v>
      </c>
      <c r="B25" s="400">
        <f>SUM(B24+D24)</f>
        <v>0</v>
      </c>
      <c r="C25" s="401"/>
      <c r="D25" s="401"/>
      <c r="E25" s="402"/>
      <c r="F25" s="248"/>
    </row>
    <row r="26" spans="1:6" s="191" customFormat="1" ht="20.100000000000001" customHeight="1" x14ac:dyDescent="0.2">
      <c r="A26" s="249"/>
      <c r="B26" s="249"/>
      <c r="C26" s="249"/>
      <c r="D26" s="249"/>
      <c r="E26" s="249"/>
      <c r="F26" s="249"/>
    </row>
    <row r="27" spans="1:6" s="191" customFormat="1" ht="20.100000000000001" customHeight="1" x14ac:dyDescent="0.2">
      <c r="A27" s="250" t="s">
        <v>55</v>
      </c>
      <c r="B27" s="405"/>
      <c r="C27" s="396"/>
      <c r="D27" s="396"/>
      <c r="E27" s="397"/>
      <c r="F27" s="251"/>
    </row>
    <row r="28" spans="1:6" s="191" customFormat="1" ht="20.100000000000001" customHeight="1" x14ac:dyDescent="0.2">
      <c r="A28" s="250" t="s">
        <v>56</v>
      </c>
      <c r="B28" s="403"/>
      <c r="C28" s="404"/>
      <c r="D28" s="251"/>
      <c r="E28" s="251"/>
      <c r="F28" s="251"/>
    </row>
    <row r="29" spans="1:6" ht="20.100000000000001" customHeight="1" x14ac:dyDescent="0.2">
      <c r="A29" s="250" t="s">
        <v>57</v>
      </c>
      <c r="B29" s="396"/>
      <c r="C29" s="397"/>
      <c r="D29" s="251"/>
      <c r="E29" s="251"/>
      <c r="F29" s="251"/>
    </row>
  </sheetData>
  <sheetProtection algorithmName="SHA-512" hashValue="qw+aAXHhYv4mEI/q5zUXRpIvmPfbwbULaMtweR876xCNILDQK+yplFjzudlw2aTq0V/KNX0jw01hz6vOl+UREw==" saltValue="vPU3uVAqIH5dUQCXdQmm/w==" spinCount="100000" sheet="1" objects="1" scenarios="1"/>
  <mergeCells count="13">
    <mergeCell ref="A1:C1"/>
    <mergeCell ref="B7:D7"/>
    <mergeCell ref="A11:A12"/>
    <mergeCell ref="B11:B12"/>
    <mergeCell ref="C11:C12"/>
    <mergeCell ref="D11:D12"/>
    <mergeCell ref="B29:C29"/>
    <mergeCell ref="E11:E12"/>
    <mergeCell ref="B25:E25"/>
    <mergeCell ref="F11:F12"/>
    <mergeCell ref="A9:F9"/>
    <mergeCell ref="B28:C28"/>
    <mergeCell ref="B27:E27"/>
  </mergeCells>
  <printOptions horizontalCentered="1" verticalCentered="1"/>
  <pageMargins left="0.78740157480314965" right="0" top="0" bottom="0" header="0" footer="0"/>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19">
    <pageSetUpPr fitToPage="1"/>
  </sheetPr>
  <dimension ref="A1:V118"/>
  <sheetViews>
    <sheetView topLeftCell="A4" zoomScale="90" zoomScaleNormal="90" workbookViewId="0">
      <selection activeCell="A16" sqref="A16:A18"/>
    </sheetView>
  </sheetViews>
  <sheetFormatPr defaultRowHeight="12.75" x14ac:dyDescent="0.2"/>
  <cols>
    <col min="1" max="1" width="38.5703125" style="158" customWidth="1"/>
    <col min="2" max="2" width="16" style="158" customWidth="1"/>
    <col min="3" max="3" width="15" style="158" customWidth="1"/>
    <col min="4" max="7" width="18.85546875" style="158" customWidth="1"/>
    <col min="8" max="9" width="25.7109375" style="158" customWidth="1"/>
    <col min="10" max="14" width="9.140625" style="158"/>
    <col min="15" max="15" width="9.140625" style="158" customWidth="1"/>
    <col min="16" max="16384" width="9.140625" style="158"/>
  </cols>
  <sheetData>
    <row r="1" spans="1:22" ht="15" x14ac:dyDescent="0.2">
      <c r="A1" s="371"/>
      <c r="B1" s="371"/>
      <c r="C1" s="371"/>
      <c r="D1" s="371"/>
      <c r="E1" s="371"/>
      <c r="F1" s="371"/>
      <c r="G1" s="371"/>
      <c r="H1" s="371"/>
      <c r="I1" s="253"/>
    </row>
    <row r="2" spans="1:22" ht="15" x14ac:dyDescent="0.2">
      <c r="A2" s="192"/>
      <c r="B2" s="192"/>
      <c r="C2" s="192"/>
      <c r="D2" s="192"/>
      <c r="E2" s="192"/>
      <c r="F2" s="192"/>
      <c r="G2" s="192"/>
      <c r="H2" s="192"/>
      <c r="I2" s="192"/>
    </row>
    <row r="3" spans="1:22" ht="15" x14ac:dyDescent="0.2">
      <c r="A3" s="192"/>
      <c r="B3" s="192"/>
      <c r="C3" s="192"/>
      <c r="D3" s="192"/>
      <c r="E3" s="192"/>
      <c r="F3" s="192"/>
      <c r="G3" s="192"/>
      <c r="H3" s="192"/>
      <c r="I3" s="192"/>
    </row>
    <row r="4" spans="1:22" x14ac:dyDescent="0.2">
      <c r="A4" s="191"/>
      <c r="B4" s="191"/>
      <c r="C4" s="191"/>
      <c r="D4" s="191"/>
      <c r="E4" s="191"/>
      <c r="F4" s="191"/>
      <c r="G4" s="191"/>
      <c r="H4" s="191"/>
      <c r="I4" s="191"/>
    </row>
    <row r="5" spans="1:22" x14ac:dyDescent="0.2">
      <c r="A5" s="191"/>
      <c r="B5" s="191"/>
      <c r="C5" s="191"/>
      <c r="D5" s="191"/>
      <c r="E5" s="191"/>
      <c r="F5" s="191"/>
      <c r="G5" s="191"/>
      <c r="H5" s="191"/>
      <c r="I5" s="191"/>
    </row>
    <row r="6" spans="1:22" ht="15" x14ac:dyDescent="0.25">
      <c r="A6" s="191"/>
      <c r="B6" s="191"/>
      <c r="C6" s="254" t="s">
        <v>54</v>
      </c>
      <c r="D6" s="393" t="s">
        <v>209</v>
      </c>
      <c r="E6" s="394"/>
      <c r="F6" s="395"/>
      <c r="G6" s="191"/>
      <c r="H6" s="191"/>
      <c r="I6" s="191"/>
    </row>
    <row r="7" spans="1:22" x14ac:dyDescent="0.2">
      <c r="A7" s="191"/>
      <c r="B7" s="191"/>
      <c r="C7" s="191"/>
      <c r="D7" s="191"/>
      <c r="E7" s="191"/>
      <c r="F7" s="191"/>
      <c r="G7" s="191"/>
      <c r="H7" s="191"/>
      <c r="I7" s="191"/>
    </row>
    <row r="8" spans="1:22" x14ac:dyDescent="0.2">
      <c r="A8" s="412" t="s">
        <v>161</v>
      </c>
      <c r="B8" s="413"/>
      <c r="C8" s="413"/>
      <c r="D8" s="413"/>
      <c r="E8" s="413"/>
      <c r="F8" s="413"/>
      <c r="G8" s="413"/>
      <c r="H8" s="413"/>
      <c r="I8" s="414"/>
    </row>
    <row r="9" spans="1:22" x14ac:dyDescent="0.2">
      <c r="A9" s="201"/>
      <c r="B9" s="201"/>
      <c r="C9" s="201"/>
      <c r="D9" s="201"/>
      <c r="E9" s="201"/>
      <c r="F9" s="201"/>
      <c r="G9" s="201"/>
      <c r="H9" s="201"/>
      <c r="I9" s="201"/>
    </row>
    <row r="10" spans="1:22" x14ac:dyDescent="0.2">
      <c r="A10" s="410" t="s">
        <v>153</v>
      </c>
      <c r="B10" s="410" t="s">
        <v>155</v>
      </c>
      <c r="C10" s="410" t="s">
        <v>154</v>
      </c>
      <c r="D10" s="407" t="s">
        <v>174</v>
      </c>
      <c r="E10" s="408"/>
      <c r="F10" s="408"/>
      <c r="G10" s="408"/>
      <c r="H10" s="409"/>
      <c r="I10" s="410" t="s">
        <v>179</v>
      </c>
      <c r="J10" s="255" t="s">
        <v>158</v>
      </c>
    </row>
    <row r="11" spans="1:22" x14ac:dyDescent="0.2">
      <c r="A11" s="411"/>
      <c r="B11" s="411"/>
      <c r="C11" s="411"/>
      <c r="D11" s="256" t="s">
        <v>175</v>
      </c>
      <c r="E11" s="256" t="s">
        <v>176</v>
      </c>
      <c r="F11" s="256" t="s">
        <v>177</v>
      </c>
      <c r="G11" s="256" t="s">
        <v>181</v>
      </c>
      <c r="H11" s="257" t="s">
        <v>178</v>
      </c>
      <c r="I11" s="411"/>
      <c r="J11" s="255"/>
    </row>
    <row r="12" spans="1:22" x14ac:dyDescent="0.2">
      <c r="A12" s="62"/>
      <c r="B12" s="62"/>
      <c r="C12" s="62"/>
      <c r="D12" s="63"/>
      <c r="E12" s="63"/>
      <c r="F12" s="63"/>
      <c r="G12" s="63"/>
      <c r="H12" s="67">
        <f>SUM(D12:G12)</f>
        <v>0</v>
      </c>
      <c r="I12" s="67">
        <f>H12*C12</f>
        <v>0</v>
      </c>
      <c r="J12" s="258"/>
      <c r="K12" s="259"/>
      <c r="L12" s="259"/>
      <c r="M12" s="259"/>
      <c r="N12" s="259"/>
      <c r="O12" s="259"/>
      <c r="P12" s="259"/>
      <c r="Q12" s="259"/>
      <c r="R12" s="259"/>
      <c r="S12" s="259"/>
      <c r="T12" s="259"/>
      <c r="U12" s="259"/>
      <c r="V12" s="259"/>
    </row>
    <row r="13" spans="1:22" x14ac:dyDescent="0.2">
      <c r="A13" s="62"/>
      <c r="B13" s="62"/>
      <c r="C13" s="62"/>
      <c r="D13" s="63"/>
      <c r="E13" s="63"/>
      <c r="F13" s="63"/>
      <c r="G13" s="63"/>
      <c r="H13" s="67">
        <f t="shared" ref="H13:H76" si="0">SUM(D13:G13)</f>
        <v>0</v>
      </c>
      <c r="I13" s="67">
        <f t="shared" ref="I13:I76" si="1">H13*C13</f>
        <v>0</v>
      </c>
      <c r="J13" s="258"/>
      <c r="K13" s="259"/>
      <c r="L13" s="259"/>
      <c r="M13" s="259"/>
      <c r="N13" s="259"/>
      <c r="O13" s="259"/>
      <c r="P13" s="259"/>
      <c r="Q13" s="259"/>
      <c r="R13" s="259"/>
      <c r="S13" s="259"/>
      <c r="T13" s="259"/>
      <c r="U13" s="259"/>
      <c r="V13" s="259"/>
    </row>
    <row r="14" spans="1:22" x14ac:dyDescent="0.2">
      <c r="A14" s="62"/>
      <c r="B14" s="62"/>
      <c r="C14" s="62"/>
      <c r="D14" s="63"/>
      <c r="E14" s="63"/>
      <c r="F14" s="63"/>
      <c r="G14" s="63"/>
      <c r="H14" s="67">
        <f t="shared" si="0"/>
        <v>0</v>
      </c>
      <c r="I14" s="67">
        <f t="shared" si="1"/>
        <v>0</v>
      </c>
      <c r="J14" s="258"/>
      <c r="K14" s="259"/>
      <c r="L14" s="259"/>
      <c r="M14" s="259"/>
      <c r="N14" s="259"/>
      <c r="O14" s="259"/>
      <c r="P14" s="259"/>
      <c r="Q14" s="259"/>
      <c r="R14" s="259"/>
      <c r="S14" s="259"/>
      <c r="T14" s="259"/>
      <c r="U14" s="259"/>
      <c r="V14" s="259"/>
    </row>
    <row r="15" spans="1:22" x14ac:dyDescent="0.2">
      <c r="A15" s="62"/>
      <c r="B15" s="62"/>
      <c r="C15" s="62"/>
      <c r="D15" s="63"/>
      <c r="E15" s="63"/>
      <c r="F15" s="63"/>
      <c r="G15" s="63"/>
      <c r="H15" s="67">
        <f t="shared" si="0"/>
        <v>0</v>
      </c>
      <c r="I15" s="67">
        <f t="shared" si="1"/>
        <v>0</v>
      </c>
      <c r="J15" s="258"/>
      <c r="K15" s="259"/>
      <c r="L15" s="259"/>
      <c r="M15" s="259"/>
      <c r="N15" s="259"/>
      <c r="O15" s="259"/>
      <c r="P15" s="259"/>
      <c r="Q15" s="259"/>
      <c r="R15" s="259"/>
      <c r="S15" s="259"/>
      <c r="T15" s="259"/>
      <c r="U15" s="259"/>
      <c r="V15" s="259"/>
    </row>
    <row r="16" spans="1:22" x14ac:dyDescent="0.2">
      <c r="A16" s="62"/>
      <c r="B16" s="62"/>
      <c r="C16" s="62"/>
      <c r="D16" s="63"/>
      <c r="E16" s="63"/>
      <c r="F16" s="63"/>
      <c r="G16" s="63"/>
      <c r="H16" s="67">
        <f t="shared" si="0"/>
        <v>0</v>
      </c>
      <c r="I16" s="67">
        <f t="shared" si="1"/>
        <v>0</v>
      </c>
      <c r="J16" s="258"/>
      <c r="K16" s="259"/>
      <c r="L16" s="259"/>
      <c r="M16" s="259"/>
      <c r="N16" s="259"/>
      <c r="O16" s="259"/>
      <c r="P16" s="259"/>
      <c r="Q16" s="259"/>
      <c r="R16" s="259"/>
      <c r="S16" s="259"/>
      <c r="T16" s="259"/>
      <c r="U16" s="259"/>
      <c r="V16" s="259"/>
    </row>
    <row r="17" spans="1:10" x14ac:dyDescent="0.2">
      <c r="A17" s="62"/>
      <c r="B17" s="62"/>
      <c r="C17" s="62"/>
      <c r="D17" s="63"/>
      <c r="E17" s="63"/>
      <c r="F17" s="63"/>
      <c r="G17" s="63"/>
      <c r="H17" s="67">
        <f t="shared" si="0"/>
        <v>0</v>
      </c>
      <c r="I17" s="67">
        <f t="shared" si="1"/>
        <v>0</v>
      </c>
    </row>
    <row r="18" spans="1:10" x14ac:dyDescent="0.2">
      <c r="A18" s="62"/>
      <c r="B18" s="62"/>
      <c r="C18" s="62"/>
      <c r="D18" s="63"/>
      <c r="E18" s="63"/>
      <c r="F18" s="63"/>
      <c r="G18" s="63"/>
      <c r="H18" s="67">
        <f t="shared" si="0"/>
        <v>0</v>
      </c>
      <c r="I18" s="67">
        <f t="shared" si="1"/>
        <v>0</v>
      </c>
      <c r="J18" s="255"/>
    </row>
    <row r="19" spans="1:10" x14ac:dyDescent="0.2">
      <c r="A19" s="62"/>
      <c r="B19" s="62"/>
      <c r="C19" s="62"/>
      <c r="D19" s="63"/>
      <c r="E19" s="63"/>
      <c r="F19" s="63"/>
      <c r="G19" s="63"/>
      <c r="H19" s="67">
        <f t="shared" si="0"/>
        <v>0</v>
      </c>
      <c r="I19" s="67">
        <f t="shared" si="1"/>
        <v>0</v>
      </c>
    </row>
    <row r="20" spans="1:10" x14ac:dyDescent="0.2">
      <c r="A20" s="62"/>
      <c r="B20" s="62"/>
      <c r="C20" s="62"/>
      <c r="D20" s="63"/>
      <c r="E20" s="63"/>
      <c r="F20" s="63"/>
      <c r="G20" s="63"/>
      <c r="H20" s="67">
        <f t="shared" si="0"/>
        <v>0</v>
      </c>
      <c r="I20" s="67">
        <f t="shared" si="1"/>
        <v>0</v>
      </c>
    </row>
    <row r="21" spans="1:10" x14ac:dyDescent="0.2">
      <c r="A21" s="62"/>
      <c r="B21" s="62"/>
      <c r="C21" s="62"/>
      <c r="D21" s="63"/>
      <c r="E21" s="63"/>
      <c r="F21" s="63"/>
      <c r="G21" s="63"/>
      <c r="H21" s="67">
        <f t="shared" si="0"/>
        <v>0</v>
      </c>
      <c r="I21" s="67">
        <f t="shared" si="1"/>
        <v>0</v>
      </c>
    </row>
    <row r="22" spans="1:10" x14ac:dyDescent="0.2">
      <c r="A22" s="62"/>
      <c r="B22" s="62"/>
      <c r="C22" s="62"/>
      <c r="D22" s="63"/>
      <c r="E22" s="63"/>
      <c r="F22" s="63"/>
      <c r="G22" s="63"/>
      <c r="H22" s="67">
        <f t="shared" si="0"/>
        <v>0</v>
      </c>
      <c r="I22" s="67">
        <f t="shared" si="1"/>
        <v>0</v>
      </c>
    </row>
    <row r="23" spans="1:10" x14ac:dyDescent="0.2">
      <c r="A23" s="62"/>
      <c r="B23" s="62"/>
      <c r="C23" s="62"/>
      <c r="D23" s="63"/>
      <c r="E23" s="63"/>
      <c r="F23" s="63"/>
      <c r="G23" s="63"/>
      <c r="H23" s="67">
        <f t="shared" si="0"/>
        <v>0</v>
      </c>
      <c r="I23" s="67">
        <f t="shared" si="1"/>
        <v>0</v>
      </c>
    </row>
    <row r="24" spans="1:10" x14ac:dyDescent="0.2">
      <c r="A24" s="62"/>
      <c r="B24" s="62"/>
      <c r="C24" s="62"/>
      <c r="D24" s="63"/>
      <c r="E24" s="63"/>
      <c r="F24" s="63"/>
      <c r="G24" s="63"/>
      <c r="H24" s="67">
        <f t="shared" si="0"/>
        <v>0</v>
      </c>
      <c r="I24" s="67">
        <f t="shared" si="1"/>
        <v>0</v>
      </c>
    </row>
    <row r="25" spans="1:10" x14ac:dyDescent="0.2">
      <c r="A25" s="62"/>
      <c r="B25" s="62"/>
      <c r="C25" s="62"/>
      <c r="D25" s="63"/>
      <c r="E25" s="63"/>
      <c r="F25" s="63"/>
      <c r="G25" s="63"/>
      <c r="H25" s="67">
        <f t="shared" si="0"/>
        <v>0</v>
      </c>
      <c r="I25" s="67">
        <f t="shared" si="1"/>
        <v>0</v>
      </c>
    </row>
    <row r="26" spans="1:10" x14ac:dyDescent="0.2">
      <c r="A26" s="62"/>
      <c r="B26" s="62"/>
      <c r="C26" s="62"/>
      <c r="D26" s="63"/>
      <c r="E26" s="63"/>
      <c r="F26" s="63"/>
      <c r="G26" s="63"/>
      <c r="H26" s="67">
        <f t="shared" si="0"/>
        <v>0</v>
      </c>
      <c r="I26" s="67">
        <f t="shared" si="1"/>
        <v>0</v>
      </c>
    </row>
    <row r="27" spans="1:10" x14ac:dyDescent="0.2">
      <c r="A27" s="62"/>
      <c r="B27" s="62"/>
      <c r="C27" s="62"/>
      <c r="D27" s="63"/>
      <c r="E27" s="63"/>
      <c r="F27" s="63"/>
      <c r="G27" s="63"/>
      <c r="H27" s="67">
        <f t="shared" si="0"/>
        <v>0</v>
      </c>
      <c r="I27" s="67">
        <f t="shared" si="1"/>
        <v>0</v>
      </c>
    </row>
    <row r="28" spans="1:10" x14ac:dyDescent="0.2">
      <c r="A28" s="62"/>
      <c r="B28" s="62"/>
      <c r="C28" s="62"/>
      <c r="D28" s="63"/>
      <c r="E28" s="63"/>
      <c r="F28" s="63"/>
      <c r="G28" s="63"/>
      <c r="H28" s="67">
        <f t="shared" si="0"/>
        <v>0</v>
      </c>
      <c r="I28" s="67">
        <f t="shared" si="1"/>
        <v>0</v>
      </c>
    </row>
    <row r="29" spans="1:10" x14ac:dyDescent="0.2">
      <c r="A29" s="62"/>
      <c r="B29" s="62"/>
      <c r="C29" s="62"/>
      <c r="D29" s="63"/>
      <c r="E29" s="63"/>
      <c r="F29" s="63"/>
      <c r="G29" s="63"/>
      <c r="H29" s="67">
        <f t="shared" si="0"/>
        <v>0</v>
      </c>
      <c r="I29" s="67">
        <f t="shared" si="1"/>
        <v>0</v>
      </c>
    </row>
    <row r="30" spans="1:10" x14ac:dyDescent="0.2">
      <c r="A30" s="62"/>
      <c r="B30" s="62"/>
      <c r="C30" s="62"/>
      <c r="D30" s="63"/>
      <c r="E30" s="63"/>
      <c r="F30" s="63"/>
      <c r="G30" s="63"/>
      <c r="H30" s="67">
        <f t="shared" si="0"/>
        <v>0</v>
      </c>
      <c r="I30" s="67">
        <f t="shared" si="1"/>
        <v>0</v>
      </c>
    </row>
    <row r="31" spans="1:10" x14ac:dyDescent="0.2">
      <c r="A31" s="62"/>
      <c r="B31" s="62"/>
      <c r="C31" s="62"/>
      <c r="D31" s="63"/>
      <c r="E31" s="63"/>
      <c r="F31" s="63"/>
      <c r="G31" s="63"/>
      <c r="H31" s="67">
        <f t="shared" si="0"/>
        <v>0</v>
      </c>
      <c r="I31" s="67">
        <f t="shared" si="1"/>
        <v>0</v>
      </c>
    </row>
    <row r="32" spans="1:10" x14ac:dyDescent="0.2">
      <c r="A32" s="62"/>
      <c r="B32" s="62"/>
      <c r="C32" s="62"/>
      <c r="D32" s="63"/>
      <c r="E32" s="63"/>
      <c r="F32" s="63"/>
      <c r="G32" s="63"/>
      <c r="H32" s="67">
        <f t="shared" si="0"/>
        <v>0</v>
      </c>
      <c r="I32" s="67">
        <f t="shared" si="1"/>
        <v>0</v>
      </c>
    </row>
    <row r="33" spans="1:9" x14ac:dyDescent="0.2">
      <c r="A33" s="62"/>
      <c r="B33" s="62"/>
      <c r="C33" s="62"/>
      <c r="D33" s="63"/>
      <c r="E33" s="63"/>
      <c r="F33" s="63"/>
      <c r="G33" s="63"/>
      <c r="H33" s="67">
        <f t="shared" si="0"/>
        <v>0</v>
      </c>
      <c r="I33" s="67">
        <f t="shared" si="1"/>
        <v>0</v>
      </c>
    </row>
    <row r="34" spans="1:9" x14ac:dyDescent="0.2">
      <c r="A34" s="62"/>
      <c r="B34" s="62"/>
      <c r="C34" s="62"/>
      <c r="D34" s="63"/>
      <c r="E34" s="63"/>
      <c r="F34" s="63"/>
      <c r="G34" s="63"/>
      <c r="H34" s="67">
        <f t="shared" si="0"/>
        <v>0</v>
      </c>
      <c r="I34" s="67">
        <f t="shared" si="1"/>
        <v>0</v>
      </c>
    </row>
    <row r="35" spans="1:9" x14ac:dyDescent="0.2">
      <c r="A35" s="62"/>
      <c r="B35" s="62"/>
      <c r="C35" s="62"/>
      <c r="D35" s="63"/>
      <c r="E35" s="63"/>
      <c r="F35" s="63"/>
      <c r="G35" s="63"/>
      <c r="H35" s="67">
        <f t="shared" si="0"/>
        <v>0</v>
      </c>
      <c r="I35" s="67">
        <f t="shared" si="1"/>
        <v>0</v>
      </c>
    </row>
    <row r="36" spans="1:9" x14ac:dyDescent="0.2">
      <c r="A36" s="62"/>
      <c r="B36" s="62"/>
      <c r="C36" s="62"/>
      <c r="D36" s="63"/>
      <c r="E36" s="63"/>
      <c r="F36" s="63"/>
      <c r="G36" s="63"/>
      <c r="H36" s="67">
        <f t="shared" si="0"/>
        <v>0</v>
      </c>
      <c r="I36" s="67">
        <f t="shared" si="1"/>
        <v>0</v>
      </c>
    </row>
    <row r="37" spans="1:9" x14ac:dyDescent="0.2">
      <c r="A37" s="62"/>
      <c r="B37" s="62"/>
      <c r="C37" s="62"/>
      <c r="D37" s="63"/>
      <c r="E37" s="63"/>
      <c r="F37" s="63"/>
      <c r="G37" s="63"/>
      <c r="H37" s="67">
        <f t="shared" si="0"/>
        <v>0</v>
      </c>
      <c r="I37" s="67">
        <f t="shared" si="1"/>
        <v>0</v>
      </c>
    </row>
    <row r="38" spans="1:9" x14ac:dyDescent="0.2">
      <c r="A38" s="62"/>
      <c r="B38" s="62"/>
      <c r="C38" s="62"/>
      <c r="D38" s="63"/>
      <c r="E38" s="63"/>
      <c r="F38" s="63"/>
      <c r="G38" s="63"/>
      <c r="H38" s="67">
        <f t="shared" si="0"/>
        <v>0</v>
      </c>
      <c r="I38" s="67">
        <f t="shared" si="1"/>
        <v>0</v>
      </c>
    </row>
    <row r="39" spans="1:9" x14ac:dyDescent="0.2">
      <c r="A39" s="62"/>
      <c r="B39" s="62"/>
      <c r="C39" s="62"/>
      <c r="D39" s="63"/>
      <c r="E39" s="63"/>
      <c r="F39" s="63"/>
      <c r="G39" s="63"/>
      <c r="H39" s="67">
        <f t="shared" si="0"/>
        <v>0</v>
      </c>
      <c r="I39" s="67">
        <f t="shared" si="1"/>
        <v>0</v>
      </c>
    </row>
    <row r="40" spans="1:9" x14ac:dyDescent="0.2">
      <c r="A40" s="62"/>
      <c r="B40" s="62"/>
      <c r="C40" s="62"/>
      <c r="D40" s="63"/>
      <c r="E40" s="63"/>
      <c r="F40" s="63"/>
      <c r="G40" s="63"/>
      <c r="H40" s="67">
        <f t="shared" si="0"/>
        <v>0</v>
      </c>
      <c r="I40" s="67">
        <f t="shared" si="1"/>
        <v>0</v>
      </c>
    </row>
    <row r="41" spans="1:9" x14ac:dyDescent="0.2">
      <c r="A41" s="62"/>
      <c r="B41" s="62"/>
      <c r="C41" s="62"/>
      <c r="D41" s="63"/>
      <c r="E41" s="63"/>
      <c r="F41" s="63"/>
      <c r="G41" s="63"/>
      <c r="H41" s="67">
        <f t="shared" si="0"/>
        <v>0</v>
      </c>
      <c r="I41" s="67">
        <f t="shared" si="1"/>
        <v>0</v>
      </c>
    </row>
    <row r="42" spans="1:9" x14ac:dyDescent="0.2">
      <c r="A42" s="62"/>
      <c r="B42" s="62"/>
      <c r="C42" s="62"/>
      <c r="D42" s="63"/>
      <c r="E42" s="63"/>
      <c r="F42" s="63"/>
      <c r="G42" s="63"/>
      <c r="H42" s="67">
        <f t="shared" si="0"/>
        <v>0</v>
      </c>
      <c r="I42" s="67">
        <f t="shared" si="1"/>
        <v>0</v>
      </c>
    </row>
    <row r="43" spans="1:9" x14ac:dyDescent="0.2">
      <c r="A43" s="62"/>
      <c r="B43" s="62"/>
      <c r="C43" s="62"/>
      <c r="D43" s="63"/>
      <c r="E43" s="63"/>
      <c r="F43" s="63"/>
      <c r="G43" s="63"/>
      <c r="H43" s="67">
        <f t="shared" si="0"/>
        <v>0</v>
      </c>
      <c r="I43" s="67">
        <f t="shared" si="1"/>
        <v>0</v>
      </c>
    </row>
    <row r="44" spans="1:9" x14ac:dyDescent="0.2">
      <c r="A44" s="62"/>
      <c r="B44" s="62"/>
      <c r="C44" s="62"/>
      <c r="D44" s="63"/>
      <c r="E44" s="63"/>
      <c r="F44" s="63"/>
      <c r="G44" s="63"/>
      <c r="H44" s="67">
        <f t="shared" si="0"/>
        <v>0</v>
      </c>
      <c r="I44" s="67">
        <f t="shared" si="1"/>
        <v>0</v>
      </c>
    </row>
    <row r="45" spans="1:9" x14ac:dyDescent="0.2">
      <c r="A45" s="62"/>
      <c r="B45" s="62"/>
      <c r="C45" s="62"/>
      <c r="D45" s="63"/>
      <c r="E45" s="63"/>
      <c r="F45" s="63"/>
      <c r="G45" s="63"/>
      <c r="H45" s="67">
        <f t="shared" si="0"/>
        <v>0</v>
      </c>
      <c r="I45" s="67">
        <f t="shared" si="1"/>
        <v>0</v>
      </c>
    </row>
    <row r="46" spans="1:9" x14ac:dyDescent="0.2">
      <c r="A46" s="62"/>
      <c r="B46" s="62"/>
      <c r="C46" s="62"/>
      <c r="D46" s="63"/>
      <c r="E46" s="63"/>
      <c r="F46" s="63"/>
      <c r="G46" s="63"/>
      <c r="H46" s="67">
        <f t="shared" si="0"/>
        <v>0</v>
      </c>
      <c r="I46" s="67">
        <f t="shared" si="1"/>
        <v>0</v>
      </c>
    </row>
    <row r="47" spans="1:9" x14ac:dyDescent="0.2">
      <c r="A47" s="62"/>
      <c r="B47" s="62"/>
      <c r="C47" s="62"/>
      <c r="D47" s="63"/>
      <c r="E47" s="63"/>
      <c r="F47" s="63"/>
      <c r="G47" s="63"/>
      <c r="H47" s="67">
        <f t="shared" si="0"/>
        <v>0</v>
      </c>
      <c r="I47" s="67">
        <f t="shared" si="1"/>
        <v>0</v>
      </c>
    </row>
    <row r="48" spans="1:9" x14ac:dyDescent="0.2">
      <c r="A48" s="62"/>
      <c r="B48" s="62"/>
      <c r="C48" s="62"/>
      <c r="D48" s="63"/>
      <c r="E48" s="63"/>
      <c r="F48" s="63"/>
      <c r="G48" s="63"/>
      <c r="H48" s="67">
        <f t="shared" si="0"/>
        <v>0</v>
      </c>
      <c r="I48" s="67">
        <f t="shared" si="1"/>
        <v>0</v>
      </c>
    </row>
    <row r="49" spans="1:9" x14ac:dyDescent="0.2">
      <c r="A49" s="62"/>
      <c r="B49" s="62"/>
      <c r="C49" s="62"/>
      <c r="D49" s="63"/>
      <c r="E49" s="63"/>
      <c r="F49" s="63"/>
      <c r="G49" s="63"/>
      <c r="H49" s="67">
        <f t="shared" si="0"/>
        <v>0</v>
      </c>
      <c r="I49" s="67">
        <f t="shared" si="1"/>
        <v>0</v>
      </c>
    </row>
    <row r="50" spans="1:9" x14ac:dyDescent="0.2">
      <c r="A50" s="62"/>
      <c r="B50" s="62"/>
      <c r="C50" s="62"/>
      <c r="D50" s="63"/>
      <c r="E50" s="63"/>
      <c r="F50" s="63"/>
      <c r="G50" s="63"/>
      <c r="H50" s="67">
        <f t="shared" si="0"/>
        <v>0</v>
      </c>
      <c r="I50" s="67">
        <f t="shared" si="1"/>
        <v>0</v>
      </c>
    </row>
    <row r="51" spans="1:9" x14ac:dyDescent="0.2">
      <c r="A51" s="62"/>
      <c r="B51" s="62"/>
      <c r="C51" s="62"/>
      <c r="D51" s="63"/>
      <c r="E51" s="63"/>
      <c r="F51" s="63"/>
      <c r="G51" s="63"/>
      <c r="H51" s="67">
        <f t="shared" si="0"/>
        <v>0</v>
      </c>
      <c r="I51" s="67">
        <f t="shared" si="1"/>
        <v>0</v>
      </c>
    </row>
    <row r="52" spans="1:9" x14ac:dyDescent="0.2">
      <c r="A52" s="62"/>
      <c r="B52" s="62"/>
      <c r="C52" s="62"/>
      <c r="D52" s="63"/>
      <c r="E52" s="63"/>
      <c r="F52" s="63"/>
      <c r="G52" s="63"/>
      <c r="H52" s="67">
        <f t="shared" si="0"/>
        <v>0</v>
      </c>
      <c r="I52" s="67">
        <f t="shared" si="1"/>
        <v>0</v>
      </c>
    </row>
    <row r="53" spans="1:9" x14ac:dyDescent="0.2">
      <c r="A53" s="62"/>
      <c r="B53" s="62"/>
      <c r="C53" s="62"/>
      <c r="D53" s="63"/>
      <c r="E53" s="63"/>
      <c r="F53" s="63"/>
      <c r="G53" s="63"/>
      <c r="H53" s="67">
        <f t="shared" si="0"/>
        <v>0</v>
      </c>
      <c r="I53" s="67">
        <f t="shared" si="1"/>
        <v>0</v>
      </c>
    </row>
    <row r="54" spans="1:9" x14ac:dyDescent="0.2">
      <c r="A54" s="62"/>
      <c r="B54" s="62"/>
      <c r="C54" s="62"/>
      <c r="D54" s="63"/>
      <c r="E54" s="63"/>
      <c r="F54" s="63"/>
      <c r="G54" s="63"/>
      <c r="H54" s="67">
        <f t="shared" si="0"/>
        <v>0</v>
      </c>
      <c r="I54" s="67">
        <f t="shared" si="1"/>
        <v>0</v>
      </c>
    </row>
    <row r="55" spans="1:9" x14ac:dyDescent="0.2">
      <c r="A55" s="62"/>
      <c r="B55" s="62"/>
      <c r="C55" s="62"/>
      <c r="D55" s="63"/>
      <c r="E55" s="63"/>
      <c r="F55" s="63"/>
      <c r="G55" s="63"/>
      <c r="H55" s="67">
        <f t="shared" si="0"/>
        <v>0</v>
      </c>
      <c r="I55" s="67">
        <f t="shared" si="1"/>
        <v>0</v>
      </c>
    </row>
    <row r="56" spans="1:9" x14ac:dyDescent="0.2">
      <c r="A56" s="62"/>
      <c r="B56" s="62"/>
      <c r="C56" s="62"/>
      <c r="D56" s="63"/>
      <c r="E56" s="63"/>
      <c r="F56" s="63"/>
      <c r="G56" s="63"/>
      <c r="H56" s="67">
        <f t="shared" si="0"/>
        <v>0</v>
      </c>
      <c r="I56" s="67">
        <f t="shared" si="1"/>
        <v>0</v>
      </c>
    </row>
    <row r="57" spans="1:9" x14ac:dyDescent="0.2">
      <c r="A57" s="62"/>
      <c r="B57" s="62"/>
      <c r="C57" s="62"/>
      <c r="D57" s="63"/>
      <c r="E57" s="63"/>
      <c r="F57" s="63"/>
      <c r="G57" s="63"/>
      <c r="H57" s="67">
        <f t="shared" si="0"/>
        <v>0</v>
      </c>
      <c r="I57" s="67">
        <f t="shared" si="1"/>
        <v>0</v>
      </c>
    </row>
    <row r="58" spans="1:9" x14ac:dyDescent="0.2">
      <c r="A58" s="62"/>
      <c r="B58" s="62"/>
      <c r="C58" s="62"/>
      <c r="D58" s="63"/>
      <c r="E58" s="63"/>
      <c r="F58" s="63"/>
      <c r="G58" s="63"/>
      <c r="H58" s="67">
        <f t="shared" si="0"/>
        <v>0</v>
      </c>
      <c r="I58" s="67">
        <f t="shared" si="1"/>
        <v>0</v>
      </c>
    </row>
    <row r="59" spans="1:9" x14ac:dyDescent="0.2">
      <c r="A59" s="62"/>
      <c r="B59" s="62"/>
      <c r="C59" s="62"/>
      <c r="D59" s="63"/>
      <c r="E59" s="63"/>
      <c r="F59" s="63"/>
      <c r="G59" s="63"/>
      <c r="H59" s="67">
        <f t="shared" si="0"/>
        <v>0</v>
      </c>
      <c r="I59" s="67">
        <f t="shared" si="1"/>
        <v>0</v>
      </c>
    </row>
    <row r="60" spans="1:9" x14ac:dyDescent="0.2">
      <c r="A60" s="62"/>
      <c r="B60" s="62"/>
      <c r="C60" s="62"/>
      <c r="D60" s="63"/>
      <c r="E60" s="63"/>
      <c r="F60" s="63"/>
      <c r="G60" s="63"/>
      <c r="H60" s="67">
        <f t="shared" si="0"/>
        <v>0</v>
      </c>
      <c r="I60" s="67">
        <f t="shared" si="1"/>
        <v>0</v>
      </c>
    </row>
    <row r="61" spans="1:9" x14ac:dyDescent="0.2">
      <c r="A61" s="62"/>
      <c r="B61" s="62"/>
      <c r="C61" s="62"/>
      <c r="D61" s="63"/>
      <c r="E61" s="63"/>
      <c r="F61" s="63"/>
      <c r="G61" s="63"/>
      <c r="H61" s="67">
        <f t="shared" si="0"/>
        <v>0</v>
      </c>
      <c r="I61" s="67">
        <f t="shared" si="1"/>
        <v>0</v>
      </c>
    </row>
    <row r="62" spans="1:9" x14ac:dyDescent="0.2">
      <c r="A62" s="62"/>
      <c r="B62" s="62"/>
      <c r="C62" s="62"/>
      <c r="D62" s="63"/>
      <c r="E62" s="63"/>
      <c r="F62" s="63"/>
      <c r="G62" s="63"/>
      <c r="H62" s="67">
        <f t="shared" si="0"/>
        <v>0</v>
      </c>
      <c r="I62" s="67">
        <f t="shared" si="1"/>
        <v>0</v>
      </c>
    </row>
    <row r="63" spans="1:9" x14ac:dyDescent="0.2">
      <c r="A63" s="62"/>
      <c r="B63" s="62"/>
      <c r="C63" s="62"/>
      <c r="D63" s="63"/>
      <c r="E63" s="63"/>
      <c r="F63" s="63"/>
      <c r="G63" s="63"/>
      <c r="H63" s="67">
        <f t="shared" si="0"/>
        <v>0</v>
      </c>
      <c r="I63" s="67">
        <f t="shared" si="1"/>
        <v>0</v>
      </c>
    </row>
    <row r="64" spans="1:9" x14ac:dyDescent="0.2">
      <c r="A64" s="62"/>
      <c r="B64" s="62"/>
      <c r="C64" s="62"/>
      <c r="D64" s="63"/>
      <c r="E64" s="63"/>
      <c r="F64" s="63"/>
      <c r="G64" s="63"/>
      <c r="H64" s="67">
        <f t="shared" si="0"/>
        <v>0</v>
      </c>
      <c r="I64" s="67">
        <f t="shared" si="1"/>
        <v>0</v>
      </c>
    </row>
    <row r="65" spans="1:9" x14ac:dyDescent="0.2">
      <c r="A65" s="62"/>
      <c r="B65" s="62"/>
      <c r="C65" s="62"/>
      <c r="D65" s="63"/>
      <c r="E65" s="63"/>
      <c r="F65" s="63"/>
      <c r="G65" s="63"/>
      <c r="H65" s="67">
        <f t="shared" si="0"/>
        <v>0</v>
      </c>
      <c r="I65" s="67">
        <f t="shared" si="1"/>
        <v>0</v>
      </c>
    </row>
    <row r="66" spans="1:9" x14ac:dyDescent="0.2">
      <c r="A66" s="62"/>
      <c r="B66" s="62"/>
      <c r="C66" s="62"/>
      <c r="D66" s="63"/>
      <c r="E66" s="63"/>
      <c r="F66" s="63"/>
      <c r="G66" s="63"/>
      <c r="H66" s="67">
        <f t="shared" si="0"/>
        <v>0</v>
      </c>
      <c r="I66" s="67">
        <f t="shared" si="1"/>
        <v>0</v>
      </c>
    </row>
    <row r="67" spans="1:9" x14ac:dyDescent="0.2">
      <c r="A67" s="62"/>
      <c r="B67" s="62"/>
      <c r="C67" s="62"/>
      <c r="D67" s="63"/>
      <c r="E67" s="63"/>
      <c r="F67" s="63"/>
      <c r="G67" s="63"/>
      <c r="H67" s="67">
        <f t="shared" si="0"/>
        <v>0</v>
      </c>
      <c r="I67" s="67">
        <f t="shared" si="1"/>
        <v>0</v>
      </c>
    </row>
    <row r="68" spans="1:9" x14ac:dyDescent="0.2">
      <c r="A68" s="62"/>
      <c r="B68" s="62"/>
      <c r="C68" s="62"/>
      <c r="D68" s="63"/>
      <c r="E68" s="63"/>
      <c r="F68" s="63"/>
      <c r="G68" s="63"/>
      <c r="H68" s="67">
        <f t="shared" si="0"/>
        <v>0</v>
      </c>
      <c r="I68" s="67">
        <f t="shared" si="1"/>
        <v>0</v>
      </c>
    </row>
    <row r="69" spans="1:9" x14ac:dyDescent="0.2">
      <c r="A69" s="62"/>
      <c r="B69" s="62"/>
      <c r="C69" s="62"/>
      <c r="D69" s="63"/>
      <c r="E69" s="63"/>
      <c r="F69" s="63"/>
      <c r="G69" s="63"/>
      <c r="H69" s="67">
        <f t="shared" si="0"/>
        <v>0</v>
      </c>
      <c r="I69" s="67">
        <f t="shared" si="1"/>
        <v>0</v>
      </c>
    </row>
    <row r="70" spans="1:9" x14ac:dyDescent="0.2">
      <c r="A70" s="62"/>
      <c r="B70" s="62"/>
      <c r="C70" s="62"/>
      <c r="D70" s="63"/>
      <c r="E70" s="63"/>
      <c r="F70" s="63"/>
      <c r="G70" s="63"/>
      <c r="H70" s="67">
        <f t="shared" si="0"/>
        <v>0</v>
      </c>
      <c r="I70" s="67">
        <f t="shared" si="1"/>
        <v>0</v>
      </c>
    </row>
    <row r="71" spans="1:9" x14ac:dyDescent="0.2">
      <c r="A71" s="62"/>
      <c r="B71" s="62"/>
      <c r="C71" s="62"/>
      <c r="D71" s="63"/>
      <c r="E71" s="63"/>
      <c r="F71" s="63"/>
      <c r="G71" s="63"/>
      <c r="H71" s="67">
        <f t="shared" si="0"/>
        <v>0</v>
      </c>
      <c r="I71" s="67">
        <f t="shared" si="1"/>
        <v>0</v>
      </c>
    </row>
    <row r="72" spans="1:9" x14ac:dyDescent="0.2">
      <c r="A72" s="62"/>
      <c r="B72" s="62"/>
      <c r="C72" s="62"/>
      <c r="D72" s="63"/>
      <c r="E72" s="63"/>
      <c r="F72" s="63"/>
      <c r="G72" s="63"/>
      <c r="H72" s="67">
        <f t="shared" si="0"/>
        <v>0</v>
      </c>
      <c r="I72" s="67">
        <f t="shared" si="1"/>
        <v>0</v>
      </c>
    </row>
    <row r="73" spans="1:9" x14ac:dyDescent="0.2">
      <c r="A73" s="62"/>
      <c r="B73" s="62"/>
      <c r="C73" s="62"/>
      <c r="D73" s="63"/>
      <c r="E73" s="63"/>
      <c r="F73" s="63"/>
      <c r="G73" s="63"/>
      <c r="H73" s="67">
        <f t="shared" si="0"/>
        <v>0</v>
      </c>
      <c r="I73" s="67">
        <f t="shared" si="1"/>
        <v>0</v>
      </c>
    </row>
    <row r="74" spans="1:9" x14ac:dyDescent="0.2">
      <c r="A74" s="62"/>
      <c r="B74" s="62"/>
      <c r="C74" s="62"/>
      <c r="D74" s="63"/>
      <c r="E74" s="63"/>
      <c r="F74" s="63"/>
      <c r="G74" s="63"/>
      <c r="H74" s="67">
        <f t="shared" si="0"/>
        <v>0</v>
      </c>
      <c r="I74" s="67">
        <f t="shared" si="1"/>
        <v>0</v>
      </c>
    </row>
    <row r="75" spans="1:9" x14ac:dyDescent="0.2">
      <c r="A75" s="62"/>
      <c r="B75" s="62"/>
      <c r="C75" s="62"/>
      <c r="D75" s="63"/>
      <c r="E75" s="63"/>
      <c r="F75" s="63"/>
      <c r="G75" s="63"/>
      <c r="H75" s="67">
        <f t="shared" si="0"/>
        <v>0</v>
      </c>
      <c r="I75" s="67">
        <f t="shared" si="1"/>
        <v>0</v>
      </c>
    </row>
    <row r="76" spans="1:9" x14ac:dyDescent="0.2">
      <c r="A76" s="62"/>
      <c r="B76" s="62"/>
      <c r="C76" s="62"/>
      <c r="D76" s="63"/>
      <c r="E76" s="63"/>
      <c r="F76" s="63"/>
      <c r="G76" s="63"/>
      <c r="H76" s="67">
        <f t="shared" si="0"/>
        <v>0</v>
      </c>
      <c r="I76" s="67">
        <f t="shared" si="1"/>
        <v>0</v>
      </c>
    </row>
    <row r="77" spans="1:9" x14ac:dyDescent="0.2">
      <c r="A77" s="62"/>
      <c r="B77" s="62"/>
      <c r="C77" s="62"/>
      <c r="D77" s="63"/>
      <c r="E77" s="63"/>
      <c r="F77" s="63"/>
      <c r="G77" s="63"/>
      <c r="H77" s="67">
        <f t="shared" ref="H77:H114" si="2">SUM(D77:G77)</f>
        <v>0</v>
      </c>
      <c r="I77" s="67">
        <f t="shared" ref="I77:I114" si="3">H77*C77</f>
        <v>0</v>
      </c>
    </row>
    <row r="78" spans="1:9" x14ac:dyDescent="0.2">
      <c r="A78" s="62"/>
      <c r="B78" s="62"/>
      <c r="C78" s="62"/>
      <c r="D78" s="63"/>
      <c r="E78" s="63"/>
      <c r="F78" s="63"/>
      <c r="G78" s="63"/>
      <c r="H78" s="67">
        <f t="shared" si="2"/>
        <v>0</v>
      </c>
      <c r="I78" s="67">
        <f t="shared" si="3"/>
        <v>0</v>
      </c>
    </row>
    <row r="79" spans="1:9" x14ac:dyDescent="0.2">
      <c r="A79" s="62"/>
      <c r="B79" s="62"/>
      <c r="C79" s="62"/>
      <c r="D79" s="63"/>
      <c r="E79" s="63"/>
      <c r="F79" s="63"/>
      <c r="G79" s="63"/>
      <c r="H79" s="67">
        <f t="shared" si="2"/>
        <v>0</v>
      </c>
      <c r="I79" s="67">
        <f t="shared" si="3"/>
        <v>0</v>
      </c>
    </row>
    <row r="80" spans="1:9" x14ac:dyDescent="0.2">
      <c r="A80" s="62"/>
      <c r="B80" s="62"/>
      <c r="C80" s="62"/>
      <c r="D80" s="63"/>
      <c r="E80" s="63"/>
      <c r="F80" s="63"/>
      <c r="G80" s="63"/>
      <c r="H80" s="67">
        <f t="shared" si="2"/>
        <v>0</v>
      </c>
      <c r="I80" s="67">
        <f t="shared" si="3"/>
        <v>0</v>
      </c>
    </row>
    <row r="81" spans="1:9" x14ac:dyDescent="0.2">
      <c r="A81" s="62"/>
      <c r="B81" s="62"/>
      <c r="C81" s="62"/>
      <c r="D81" s="63"/>
      <c r="E81" s="63"/>
      <c r="F81" s="63"/>
      <c r="G81" s="63"/>
      <c r="H81" s="67">
        <f t="shared" si="2"/>
        <v>0</v>
      </c>
      <c r="I81" s="67">
        <f t="shared" si="3"/>
        <v>0</v>
      </c>
    </row>
    <row r="82" spans="1:9" x14ac:dyDescent="0.2">
      <c r="A82" s="62"/>
      <c r="B82" s="62"/>
      <c r="C82" s="62"/>
      <c r="D82" s="63"/>
      <c r="E82" s="63"/>
      <c r="F82" s="63"/>
      <c r="G82" s="63"/>
      <c r="H82" s="67">
        <f t="shared" si="2"/>
        <v>0</v>
      </c>
      <c r="I82" s="67">
        <f t="shared" si="3"/>
        <v>0</v>
      </c>
    </row>
    <row r="83" spans="1:9" x14ac:dyDescent="0.2">
      <c r="A83" s="62"/>
      <c r="B83" s="62"/>
      <c r="C83" s="62"/>
      <c r="D83" s="63"/>
      <c r="E83" s="63"/>
      <c r="F83" s="63"/>
      <c r="G83" s="63"/>
      <c r="H83" s="67">
        <f t="shared" si="2"/>
        <v>0</v>
      </c>
      <c r="I83" s="67">
        <f t="shared" si="3"/>
        <v>0</v>
      </c>
    </row>
    <row r="84" spans="1:9" x14ac:dyDescent="0.2">
      <c r="A84" s="62"/>
      <c r="B84" s="62"/>
      <c r="C84" s="62"/>
      <c r="D84" s="63"/>
      <c r="E84" s="63"/>
      <c r="F84" s="63"/>
      <c r="G84" s="63"/>
      <c r="H84" s="67">
        <f t="shared" si="2"/>
        <v>0</v>
      </c>
      <c r="I84" s="67">
        <f t="shared" si="3"/>
        <v>0</v>
      </c>
    </row>
    <row r="85" spans="1:9" x14ac:dyDescent="0.2">
      <c r="A85" s="62"/>
      <c r="B85" s="62"/>
      <c r="C85" s="62"/>
      <c r="D85" s="63"/>
      <c r="E85" s="63"/>
      <c r="F85" s="63"/>
      <c r="G85" s="63"/>
      <c r="H85" s="67">
        <f t="shared" si="2"/>
        <v>0</v>
      </c>
      <c r="I85" s="67">
        <f t="shared" si="3"/>
        <v>0</v>
      </c>
    </row>
    <row r="86" spans="1:9" x14ac:dyDescent="0.2">
      <c r="A86" s="62"/>
      <c r="B86" s="62"/>
      <c r="C86" s="62"/>
      <c r="D86" s="63"/>
      <c r="E86" s="63"/>
      <c r="F86" s="63"/>
      <c r="G86" s="63"/>
      <c r="H86" s="67">
        <f t="shared" si="2"/>
        <v>0</v>
      </c>
      <c r="I86" s="67">
        <f t="shared" si="3"/>
        <v>0</v>
      </c>
    </row>
    <row r="87" spans="1:9" x14ac:dyDescent="0.2">
      <c r="A87" s="62"/>
      <c r="B87" s="62"/>
      <c r="C87" s="62"/>
      <c r="D87" s="63"/>
      <c r="E87" s="63"/>
      <c r="F87" s="63"/>
      <c r="G87" s="63"/>
      <c r="H87" s="67">
        <f t="shared" si="2"/>
        <v>0</v>
      </c>
      <c r="I87" s="67">
        <f t="shared" si="3"/>
        <v>0</v>
      </c>
    </row>
    <row r="88" spans="1:9" x14ac:dyDescent="0.2">
      <c r="A88" s="62"/>
      <c r="B88" s="62"/>
      <c r="C88" s="62"/>
      <c r="D88" s="63"/>
      <c r="E88" s="63"/>
      <c r="F88" s="63"/>
      <c r="G88" s="63"/>
      <c r="H88" s="67">
        <f t="shared" si="2"/>
        <v>0</v>
      </c>
      <c r="I88" s="67">
        <f t="shared" si="3"/>
        <v>0</v>
      </c>
    </row>
    <row r="89" spans="1:9" x14ac:dyDescent="0.2">
      <c r="A89" s="62"/>
      <c r="B89" s="62"/>
      <c r="C89" s="62"/>
      <c r="D89" s="63"/>
      <c r="E89" s="63"/>
      <c r="F89" s="63"/>
      <c r="G89" s="63"/>
      <c r="H89" s="67">
        <f t="shared" si="2"/>
        <v>0</v>
      </c>
      <c r="I89" s="67">
        <f t="shared" si="3"/>
        <v>0</v>
      </c>
    </row>
    <row r="90" spans="1:9" x14ac:dyDescent="0.2">
      <c r="A90" s="62"/>
      <c r="B90" s="62"/>
      <c r="C90" s="62"/>
      <c r="D90" s="63"/>
      <c r="E90" s="63"/>
      <c r="F90" s="63"/>
      <c r="G90" s="63"/>
      <c r="H90" s="67">
        <f t="shared" si="2"/>
        <v>0</v>
      </c>
      <c r="I90" s="67">
        <f t="shared" si="3"/>
        <v>0</v>
      </c>
    </row>
    <row r="91" spans="1:9" x14ac:dyDescent="0.2">
      <c r="A91" s="62"/>
      <c r="B91" s="62"/>
      <c r="C91" s="62"/>
      <c r="D91" s="63"/>
      <c r="E91" s="63"/>
      <c r="F91" s="63"/>
      <c r="G91" s="63"/>
      <c r="H91" s="67">
        <f t="shared" si="2"/>
        <v>0</v>
      </c>
      <c r="I91" s="67">
        <f t="shared" si="3"/>
        <v>0</v>
      </c>
    </row>
    <row r="92" spans="1:9" x14ac:dyDescent="0.2">
      <c r="A92" s="62"/>
      <c r="B92" s="62"/>
      <c r="C92" s="62"/>
      <c r="D92" s="63"/>
      <c r="E92" s="63"/>
      <c r="F92" s="63"/>
      <c r="G92" s="63"/>
      <c r="H92" s="67">
        <f t="shared" si="2"/>
        <v>0</v>
      </c>
      <c r="I92" s="67">
        <f t="shared" si="3"/>
        <v>0</v>
      </c>
    </row>
    <row r="93" spans="1:9" x14ac:dyDescent="0.2">
      <c r="A93" s="62"/>
      <c r="B93" s="62"/>
      <c r="C93" s="62"/>
      <c r="D93" s="63"/>
      <c r="E93" s="63"/>
      <c r="F93" s="63"/>
      <c r="G93" s="63"/>
      <c r="H93" s="67">
        <f t="shared" si="2"/>
        <v>0</v>
      </c>
      <c r="I93" s="67">
        <f t="shared" si="3"/>
        <v>0</v>
      </c>
    </row>
    <row r="94" spans="1:9" x14ac:dyDescent="0.2">
      <c r="A94" s="62"/>
      <c r="B94" s="62"/>
      <c r="C94" s="62"/>
      <c r="D94" s="63"/>
      <c r="E94" s="63"/>
      <c r="F94" s="63"/>
      <c r="G94" s="63"/>
      <c r="H94" s="67">
        <f t="shared" si="2"/>
        <v>0</v>
      </c>
      <c r="I94" s="67">
        <f t="shared" si="3"/>
        <v>0</v>
      </c>
    </row>
    <row r="95" spans="1:9" x14ac:dyDescent="0.2">
      <c r="A95" s="62"/>
      <c r="B95" s="62"/>
      <c r="C95" s="62"/>
      <c r="D95" s="63"/>
      <c r="E95" s="63"/>
      <c r="F95" s="63"/>
      <c r="G95" s="63"/>
      <c r="H95" s="67">
        <f t="shared" si="2"/>
        <v>0</v>
      </c>
      <c r="I95" s="67">
        <f t="shared" si="3"/>
        <v>0</v>
      </c>
    </row>
    <row r="96" spans="1:9" x14ac:dyDescent="0.2">
      <c r="A96" s="62"/>
      <c r="B96" s="62"/>
      <c r="C96" s="62"/>
      <c r="D96" s="63"/>
      <c r="E96" s="63"/>
      <c r="F96" s="63"/>
      <c r="G96" s="63"/>
      <c r="H96" s="67">
        <f t="shared" si="2"/>
        <v>0</v>
      </c>
      <c r="I96" s="67">
        <f t="shared" si="3"/>
        <v>0</v>
      </c>
    </row>
    <row r="97" spans="1:9" x14ac:dyDescent="0.2">
      <c r="A97" s="62"/>
      <c r="B97" s="62"/>
      <c r="C97" s="62"/>
      <c r="D97" s="63"/>
      <c r="E97" s="63"/>
      <c r="F97" s="63"/>
      <c r="G97" s="63"/>
      <c r="H97" s="67">
        <f t="shared" si="2"/>
        <v>0</v>
      </c>
      <c r="I97" s="67">
        <f t="shared" si="3"/>
        <v>0</v>
      </c>
    </row>
    <row r="98" spans="1:9" x14ac:dyDescent="0.2">
      <c r="A98" s="62"/>
      <c r="B98" s="62"/>
      <c r="C98" s="62"/>
      <c r="D98" s="63"/>
      <c r="E98" s="63"/>
      <c r="F98" s="63"/>
      <c r="G98" s="63"/>
      <c r="H98" s="67">
        <f t="shared" si="2"/>
        <v>0</v>
      </c>
      <c r="I98" s="67">
        <f t="shared" si="3"/>
        <v>0</v>
      </c>
    </row>
    <row r="99" spans="1:9" x14ac:dyDescent="0.2">
      <c r="A99" s="62"/>
      <c r="B99" s="62"/>
      <c r="C99" s="62"/>
      <c r="D99" s="63"/>
      <c r="E99" s="63"/>
      <c r="F99" s="63"/>
      <c r="G99" s="63"/>
      <c r="H99" s="67">
        <f t="shared" si="2"/>
        <v>0</v>
      </c>
      <c r="I99" s="67">
        <f t="shared" si="3"/>
        <v>0</v>
      </c>
    </row>
    <row r="100" spans="1:9" x14ac:dyDescent="0.2">
      <c r="A100" s="62"/>
      <c r="B100" s="62"/>
      <c r="C100" s="62"/>
      <c r="D100" s="63"/>
      <c r="E100" s="63"/>
      <c r="F100" s="63"/>
      <c r="G100" s="63"/>
      <c r="H100" s="67">
        <f t="shared" si="2"/>
        <v>0</v>
      </c>
      <c r="I100" s="67">
        <f t="shared" si="3"/>
        <v>0</v>
      </c>
    </row>
    <row r="101" spans="1:9" x14ac:dyDescent="0.2">
      <c r="A101" s="62"/>
      <c r="B101" s="62"/>
      <c r="C101" s="62"/>
      <c r="D101" s="63"/>
      <c r="E101" s="63"/>
      <c r="F101" s="63"/>
      <c r="G101" s="63"/>
      <c r="H101" s="67">
        <f t="shared" si="2"/>
        <v>0</v>
      </c>
      <c r="I101" s="67">
        <f t="shared" si="3"/>
        <v>0</v>
      </c>
    </row>
    <row r="102" spans="1:9" x14ac:dyDescent="0.2">
      <c r="A102" s="62"/>
      <c r="B102" s="62"/>
      <c r="C102" s="62"/>
      <c r="D102" s="63"/>
      <c r="E102" s="63"/>
      <c r="F102" s="63"/>
      <c r="G102" s="63"/>
      <c r="H102" s="67">
        <f t="shared" si="2"/>
        <v>0</v>
      </c>
      <c r="I102" s="67">
        <f t="shared" si="3"/>
        <v>0</v>
      </c>
    </row>
    <row r="103" spans="1:9" x14ac:dyDescent="0.2">
      <c r="A103" s="62"/>
      <c r="B103" s="62"/>
      <c r="C103" s="62"/>
      <c r="D103" s="63"/>
      <c r="E103" s="63"/>
      <c r="F103" s="63"/>
      <c r="G103" s="63"/>
      <c r="H103" s="67">
        <f t="shared" si="2"/>
        <v>0</v>
      </c>
      <c r="I103" s="67">
        <f t="shared" si="3"/>
        <v>0</v>
      </c>
    </row>
    <row r="104" spans="1:9" x14ac:dyDescent="0.2">
      <c r="A104" s="62"/>
      <c r="B104" s="62"/>
      <c r="C104" s="62"/>
      <c r="D104" s="63"/>
      <c r="E104" s="63"/>
      <c r="F104" s="63"/>
      <c r="G104" s="63"/>
      <c r="H104" s="67">
        <f t="shared" si="2"/>
        <v>0</v>
      </c>
      <c r="I104" s="67">
        <f t="shared" si="3"/>
        <v>0</v>
      </c>
    </row>
    <row r="105" spans="1:9" x14ac:dyDescent="0.2">
      <c r="A105" s="62"/>
      <c r="B105" s="62"/>
      <c r="C105" s="62"/>
      <c r="D105" s="63"/>
      <c r="E105" s="63"/>
      <c r="F105" s="63"/>
      <c r="G105" s="63"/>
      <c r="H105" s="67">
        <f t="shared" si="2"/>
        <v>0</v>
      </c>
      <c r="I105" s="67">
        <f t="shared" si="3"/>
        <v>0</v>
      </c>
    </row>
    <row r="106" spans="1:9" x14ac:dyDescent="0.2">
      <c r="A106" s="62"/>
      <c r="B106" s="62"/>
      <c r="C106" s="62"/>
      <c r="D106" s="63"/>
      <c r="E106" s="63"/>
      <c r="F106" s="63"/>
      <c r="G106" s="63"/>
      <c r="H106" s="67">
        <f t="shared" si="2"/>
        <v>0</v>
      </c>
      <c r="I106" s="67">
        <f t="shared" si="3"/>
        <v>0</v>
      </c>
    </row>
    <row r="107" spans="1:9" x14ac:dyDescent="0.2">
      <c r="A107" s="62"/>
      <c r="B107" s="62"/>
      <c r="C107" s="62"/>
      <c r="D107" s="63"/>
      <c r="E107" s="63"/>
      <c r="F107" s="63"/>
      <c r="G107" s="63"/>
      <c r="H107" s="67">
        <f t="shared" si="2"/>
        <v>0</v>
      </c>
      <c r="I107" s="67">
        <f t="shared" si="3"/>
        <v>0</v>
      </c>
    </row>
    <row r="108" spans="1:9" x14ac:dyDescent="0.2">
      <c r="A108" s="62"/>
      <c r="B108" s="62"/>
      <c r="C108" s="62"/>
      <c r="D108" s="63"/>
      <c r="E108" s="63"/>
      <c r="F108" s="63"/>
      <c r="G108" s="63"/>
      <c r="H108" s="67">
        <f t="shared" si="2"/>
        <v>0</v>
      </c>
      <c r="I108" s="67">
        <f t="shared" si="3"/>
        <v>0</v>
      </c>
    </row>
    <row r="109" spans="1:9" x14ac:dyDescent="0.2">
      <c r="A109" s="62"/>
      <c r="B109" s="62"/>
      <c r="C109" s="62"/>
      <c r="D109" s="63"/>
      <c r="E109" s="63"/>
      <c r="F109" s="63"/>
      <c r="G109" s="63"/>
      <c r="H109" s="67">
        <f t="shared" si="2"/>
        <v>0</v>
      </c>
      <c r="I109" s="67">
        <f t="shared" si="3"/>
        <v>0</v>
      </c>
    </row>
    <row r="110" spans="1:9" x14ac:dyDescent="0.2">
      <c r="A110" s="62"/>
      <c r="B110" s="62"/>
      <c r="C110" s="62"/>
      <c r="D110" s="63"/>
      <c r="E110" s="63"/>
      <c r="F110" s="63"/>
      <c r="G110" s="63"/>
      <c r="H110" s="67">
        <f t="shared" si="2"/>
        <v>0</v>
      </c>
      <c r="I110" s="67">
        <f t="shared" si="3"/>
        <v>0</v>
      </c>
    </row>
    <row r="111" spans="1:9" x14ac:dyDescent="0.2">
      <c r="A111" s="62"/>
      <c r="B111" s="62"/>
      <c r="C111" s="62"/>
      <c r="D111" s="63"/>
      <c r="E111" s="63"/>
      <c r="F111" s="63"/>
      <c r="G111" s="63"/>
      <c r="H111" s="67">
        <f t="shared" si="2"/>
        <v>0</v>
      </c>
      <c r="I111" s="67">
        <f t="shared" si="3"/>
        <v>0</v>
      </c>
    </row>
    <row r="112" spans="1:9" x14ac:dyDescent="0.2">
      <c r="A112" s="62"/>
      <c r="B112" s="62"/>
      <c r="C112" s="62"/>
      <c r="D112" s="63"/>
      <c r="E112" s="63"/>
      <c r="F112" s="63"/>
      <c r="G112" s="63"/>
      <c r="H112" s="67">
        <f t="shared" si="2"/>
        <v>0</v>
      </c>
      <c r="I112" s="67">
        <f t="shared" si="3"/>
        <v>0</v>
      </c>
    </row>
    <row r="113" spans="1:9" x14ac:dyDescent="0.2">
      <c r="A113" s="62"/>
      <c r="B113" s="62"/>
      <c r="C113" s="62"/>
      <c r="D113" s="63"/>
      <c r="E113" s="63"/>
      <c r="F113" s="63"/>
      <c r="G113" s="63"/>
      <c r="H113" s="67">
        <f t="shared" si="2"/>
        <v>0</v>
      </c>
      <c r="I113" s="67">
        <f t="shared" si="3"/>
        <v>0</v>
      </c>
    </row>
    <row r="114" spans="1:9" x14ac:dyDescent="0.2">
      <c r="A114" s="62"/>
      <c r="B114" s="62"/>
      <c r="C114" s="62"/>
      <c r="D114" s="63"/>
      <c r="E114" s="63"/>
      <c r="F114" s="63"/>
      <c r="G114" s="63"/>
      <c r="H114" s="67">
        <f t="shared" si="2"/>
        <v>0</v>
      </c>
      <c r="I114" s="67">
        <f t="shared" si="3"/>
        <v>0</v>
      </c>
    </row>
    <row r="115" spans="1:9" x14ac:dyDescent="0.2">
      <c r="A115" s="260" t="s">
        <v>55</v>
      </c>
      <c r="B115" s="336"/>
      <c r="C115" s="341"/>
      <c r="D115" s="341"/>
      <c r="E115" s="341"/>
      <c r="F115" s="341"/>
      <c r="G115" s="341"/>
      <c r="H115" s="341"/>
      <c r="I115" s="337"/>
    </row>
    <row r="116" spans="1:9" x14ac:dyDescent="0.2">
      <c r="A116" s="189" t="s">
        <v>56</v>
      </c>
      <c r="B116" s="336"/>
      <c r="C116" s="341"/>
      <c r="D116" s="341"/>
      <c r="E116" s="341"/>
      <c r="F116" s="341"/>
      <c r="G116" s="341"/>
      <c r="H116" s="341"/>
      <c r="I116" s="337"/>
    </row>
    <row r="117" spans="1:9" x14ac:dyDescent="0.2">
      <c r="A117" s="189" t="s">
        <v>57</v>
      </c>
      <c r="B117" s="338"/>
      <c r="C117" s="340"/>
      <c r="D117" s="261"/>
      <c r="E117" s="261"/>
      <c r="F117" s="261"/>
      <c r="G117" s="261"/>
      <c r="H117" s="61"/>
      <c r="I117" s="61"/>
    </row>
    <row r="118" spans="1:9" x14ac:dyDescent="0.2">
      <c r="D118" s="262"/>
      <c r="E118" s="262"/>
      <c r="F118" s="262"/>
      <c r="G118" s="262"/>
    </row>
  </sheetData>
  <sheetProtection algorithmName="SHA-512" hashValue="vH1AbGQVo74B2xRSTzwXk/WbuvNY0Ie4v0/xZhZXqC5wr/w3pXh9hAtkAjjmk9jUR7aQMENC+b3h78eK7Nd+fw==" saltValue="XaFxxkobJetECmPuAQzoCQ==" spinCount="100000" sheet="1" objects="1" scenarios="1"/>
  <mergeCells count="11">
    <mergeCell ref="I10:I11"/>
    <mergeCell ref="B115:I115"/>
    <mergeCell ref="B116:I116"/>
    <mergeCell ref="A8:I8"/>
    <mergeCell ref="B117:C117"/>
    <mergeCell ref="A1:H1"/>
    <mergeCell ref="D10:H10"/>
    <mergeCell ref="A10:A11"/>
    <mergeCell ref="B10:B11"/>
    <mergeCell ref="C10:C11"/>
    <mergeCell ref="D6:F6"/>
  </mergeCells>
  <printOptions horizontalCentered="1" verticalCentered="1"/>
  <pageMargins left="0" right="0" top="0" bottom="0" header="0" footer="0"/>
  <pageSetup paperSize="9" scale="4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8"/>
  <dimension ref="A1:N79"/>
  <sheetViews>
    <sheetView showGridLines="0" tabSelected="1" topLeftCell="A15" zoomScale="85" zoomScaleNormal="85" workbookViewId="0">
      <selection activeCell="A64" sqref="A64:H73"/>
    </sheetView>
  </sheetViews>
  <sheetFormatPr defaultRowHeight="12.75" x14ac:dyDescent="0.2"/>
  <cols>
    <col min="1" max="1" width="19.140625" style="13" customWidth="1"/>
    <col min="2" max="2" width="13.140625" style="13" customWidth="1"/>
    <col min="3" max="3" width="9.140625" style="13"/>
    <col min="4" max="4" width="20.140625" style="13" customWidth="1"/>
    <col min="5" max="5" width="20.7109375" style="13" customWidth="1"/>
    <col min="6" max="6" width="1.42578125" style="13" customWidth="1"/>
    <col min="7" max="16384" width="9.140625" style="13"/>
  </cols>
  <sheetData>
    <row r="1" spans="1:14" ht="15" x14ac:dyDescent="0.2">
      <c r="A1" s="389"/>
      <c r="B1" s="389"/>
      <c r="C1" s="389"/>
      <c r="D1" s="389"/>
      <c r="E1" s="389"/>
      <c r="F1" s="389"/>
      <c r="G1" s="389"/>
      <c r="H1" s="215"/>
      <c r="I1" s="215"/>
    </row>
    <row r="2" spans="1:14" ht="15" x14ac:dyDescent="0.2">
      <c r="A2" s="216"/>
      <c r="B2" s="216"/>
      <c r="C2" s="217"/>
      <c r="D2" s="217"/>
      <c r="E2" s="217"/>
      <c r="F2" s="217"/>
      <c r="G2" s="217"/>
      <c r="H2" s="215"/>
      <c r="I2" s="215"/>
    </row>
    <row r="3" spans="1:14" ht="15" x14ac:dyDescent="0.2">
      <c r="A3" s="216"/>
      <c r="B3" s="216"/>
      <c r="C3" s="217"/>
      <c r="D3" s="217"/>
      <c r="E3" s="217"/>
      <c r="F3" s="217"/>
      <c r="G3" s="217"/>
      <c r="H3" s="215"/>
      <c r="I3" s="215"/>
    </row>
    <row r="6" spans="1:14" ht="15" x14ac:dyDescent="0.25">
      <c r="B6" s="254" t="s">
        <v>54</v>
      </c>
      <c r="C6" s="393" t="s">
        <v>209</v>
      </c>
      <c r="D6" s="394"/>
      <c r="E6" s="395"/>
    </row>
    <row r="8" spans="1:14" x14ac:dyDescent="0.2">
      <c r="A8" s="357" t="s">
        <v>80</v>
      </c>
      <c r="B8" s="358"/>
      <c r="C8" s="358"/>
      <c r="D8" s="358"/>
      <c r="E8" s="358"/>
      <c r="F8" s="358"/>
      <c r="G8" s="358"/>
      <c r="H8" s="359"/>
      <c r="I8" s="263"/>
      <c r="J8" s="263"/>
      <c r="K8" s="263"/>
      <c r="L8" s="263"/>
      <c r="M8" s="263"/>
      <c r="N8" s="263"/>
    </row>
    <row r="10" spans="1:14" x14ac:dyDescent="0.2">
      <c r="A10" s="264" t="s">
        <v>81</v>
      </c>
      <c r="B10" s="12"/>
    </row>
    <row r="11" spans="1:14" ht="6" customHeight="1" x14ac:dyDescent="0.2">
      <c r="A11" s="224"/>
      <c r="B11" s="224"/>
      <c r="C11" s="224"/>
      <c r="D11" s="224"/>
      <c r="E11" s="224"/>
      <c r="F11" s="224"/>
      <c r="G11" s="224"/>
      <c r="H11" s="224"/>
    </row>
    <row r="12" spans="1:14" ht="31.5" customHeight="1" thickBot="1" x14ac:dyDescent="0.25">
      <c r="A12" s="425" t="s">
        <v>212</v>
      </c>
      <c r="B12" s="425"/>
      <c r="C12" s="425"/>
      <c r="D12" s="425"/>
      <c r="E12" s="425"/>
      <c r="F12" s="425"/>
      <c r="G12" s="425"/>
      <c r="H12" s="425"/>
      <c r="I12" s="265"/>
      <c r="J12" s="265"/>
    </row>
    <row r="13" spans="1:14" x14ac:dyDescent="0.2">
      <c r="A13" s="426"/>
      <c r="B13" s="427"/>
      <c r="C13" s="427"/>
      <c r="D13" s="427"/>
      <c r="E13" s="427"/>
      <c r="F13" s="427"/>
      <c r="G13" s="427"/>
      <c r="H13" s="428"/>
    </row>
    <row r="14" spans="1:14" x14ac:dyDescent="0.2">
      <c r="A14" s="429"/>
      <c r="B14" s="430"/>
      <c r="C14" s="430"/>
      <c r="D14" s="430"/>
      <c r="E14" s="430"/>
      <c r="F14" s="430"/>
      <c r="G14" s="430"/>
      <c r="H14" s="431"/>
    </row>
    <row r="15" spans="1:14" x14ac:dyDescent="0.2">
      <c r="A15" s="429"/>
      <c r="B15" s="430"/>
      <c r="C15" s="430"/>
      <c r="D15" s="430"/>
      <c r="E15" s="430"/>
      <c r="F15" s="430"/>
      <c r="G15" s="430"/>
      <c r="H15" s="431"/>
    </row>
    <row r="16" spans="1:14" x14ac:dyDescent="0.2">
      <c r="A16" s="429"/>
      <c r="B16" s="430"/>
      <c r="C16" s="430"/>
      <c r="D16" s="430"/>
      <c r="E16" s="430"/>
      <c r="F16" s="430"/>
      <c r="G16" s="430"/>
      <c r="H16" s="431"/>
    </row>
    <row r="17" spans="1:8" x14ac:dyDescent="0.2">
      <c r="A17" s="429"/>
      <c r="B17" s="430"/>
      <c r="C17" s="430"/>
      <c r="D17" s="430"/>
      <c r="E17" s="430"/>
      <c r="F17" s="430"/>
      <c r="G17" s="430"/>
      <c r="H17" s="431"/>
    </row>
    <row r="18" spans="1:8" x14ac:dyDescent="0.2">
      <c r="A18" s="429"/>
      <c r="B18" s="430"/>
      <c r="C18" s="430"/>
      <c r="D18" s="430"/>
      <c r="E18" s="430"/>
      <c r="F18" s="430"/>
      <c r="G18" s="430"/>
      <c r="H18" s="431"/>
    </row>
    <row r="19" spans="1:8" x14ac:dyDescent="0.2">
      <c r="A19" s="429"/>
      <c r="B19" s="430"/>
      <c r="C19" s="430"/>
      <c r="D19" s="430"/>
      <c r="E19" s="430"/>
      <c r="F19" s="430"/>
      <c r="G19" s="430"/>
      <c r="H19" s="431"/>
    </row>
    <row r="20" spans="1:8" x14ac:dyDescent="0.2">
      <c r="A20" s="429"/>
      <c r="B20" s="430"/>
      <c r="C20" s="430"/>
      <c r="D20" s="430"/>
      <c r="E20" s="430"/>
      <c r="F20" s="430"/>
      <c r="G20" s="430"/>
      <c r="H20" s="431"/>
    </row>
    <row r="21" spans="1:8" x14ac:dyDescent="0.2">
      <c r="A21" s="429"/>
      <c r="B21" s="430"/>
      <c r="C21" s="430"/>
      <c r="D21" s="430"/>
      <c r="E21" s="430"/>
      <c r="F21" s="430"/>
      <c r="G21" s="430"/>
      <c r="H21" s="431"/>
    </row>
    <row r="22" spans="1:8" x14ac:dyDescent="0.2">
      <c r="A22" s="429"/>
      <c r="B22" s="430"/>
      <c r="C22" s="430"/>
      <c r="D22" s="430"/>
      <c r="E22" s="430"/>
      <c r="F22" s="430"/>
      <c r="G22" s="430"/>
      <c r="H22" s="431"/>
    </row>
    <row r="23" spans="1:8" x14ac:dyDescent="0.2">
      <c r="A23" s="429"/>
      <c r="B23" s="430"/>
      <c r="C23" s="430"/>
      <c r="D23" s="430"/>
      <c r="E23" s="430"/>
      <c r="F23" s="430"/>
      <c r="G23" s="430"/>
      <c r="H23" s="431"/>
    </row>
    <row r="24" spans="1:8" ht="13.5" thickBot="1" x14ac:dyDescent="0.25">
      <c r="A24" s="432"/>
      <c r="B24" s="433"/>
      <c r="C24" s="433"/>
      <c r="D24" s="433"/>
      <c r="E24" s="433"/>
      <c r="F24" s="433"/>
      <c r="G24" s="433"/>
      <c r="H24" s="434"/>
    </row>
    <row r="26" spans="1:8" x14ac:dyDescent="0.2">
      <c r="A26" s="266" t="s">
        <v>89</v>
      </c>
      <c r="B26" s="265"/>
      <c r="C26" s="265"/>
      <c r="D26" s="265"/>
    </row>
    <row r="28" spans="1:8" x14ac:dyDescent="0.2">
      <c r="B28" s="267"/>
      <c r="C28" s="268"/>
      <c r="D28" s="268"/>
      <c r="E28" s="268"/>
      <c r="F28" s="269"/>
    </row>
    <row r="29" spans="1:8" x14ac:dyDescent="0.2">
      <c r="B29" s="270" t="s">
        <v>114</v>
      </c>
      <c r="C29" s="271"/>
      <c r="D29" s="272"/>
      <c r="E29" s="45">
        <f>+E31+E33</f>
        <v>0</v>
      </c>
      <c r="F29" s="273"/>
    </row>
    <row r="30" spans="1:8" x14ac:dyDescent="0.2">
      <c r="B30" s="274"/>
      <c r="C30" s="275"/>
      <c r="D30" s="275"/>
      <c r="E30" s="275"/>
      <c r="F30" s="273"/>
    </row>
    <row r="31" spans="1:8" x14ac:dyDescent="0.2">
      <c r="B31" s="274"/>
      <c r="C31" s="271" t="s">
        <v>115</v>
      </c>
      <c r="D31" s="272"/>
      <c r="E31" s="14"/>
      <c r="F31" s="273"/>
    </row>
    <row r="32" spans="1:8" x14ac:dyDescent="0.2">
      <c r="B32" s="274"/>
      <c r="C32" s="275"/>
      <c r="D32" s="275"/>
      <c r="E32" s="275"/>
      <c r="F32" s="273"/>
    </row>
    <row r="33" spans="2:6" x14ac:dyDescent="0.2">
      <c r="B33" s="274"/>
      <c r="C33" s="271" t="s">
        <v>116</v>
      </c>
      <c r="D33" s="272"/>
      <c r="E33" s="14"/>
      <c r="F33" s="273"/>
    </row>
    <row r="34" spans="2:6" x14ac:dyDescent="0.2">
      <c r="B34" s="274"/>
      <c r="C34" s="275"/>
      <c r="D34" s="275"/>
      <c r="E34" s="275"/>
      <c r="F34" s="273"/>
    </row>
    <row r="35" spans="2:6" x14ac:dyDescent="0.2">
      <c r="B35" s="274"/>
      <c r="C35" s="275"/>
      <c r="D35" s="275"/>
      <c r="E35" s="275"/>
      <c r="F35" s="273"/>
    </row>
    <row r="36" spans="2:6" x14ac:dyDescent="0.2">
      <c r="B36" s="270" t="s">
        <v>117</v>
      </c>
      <c r="C36" s="271"/>
      <c r="D36" s="272"/>
      <c r="E36" s="45">
        <f>+E38+E42+E44+E46</f>
        <v>0</v>
      </c>
      <c r="F36" s="273"/>
    </row>
    <row r="37" spans="2:6" x14ac:dyDescent="0.2">
      <c r="B37" s="274"/>
      <c r="C37" s="275"/>
      <c r="D37" s="275"/>
      <c r="E37" s="275"/>
      <c r="F37" s="273"/>
    </row>
    <row r="38" spans="2:6" x14ac:dyDescent="0.2">
      <c r="B38" s="274"/>
      <c r="C38" s="271" t="s">
        <v>82</v>
      </c>
      <c r="D38" s="272"/>
      <c r="E38" s="46">
        <f>+E39+E40</f>
        <v>0</v>
      </c>
      <c r="F38" s="273"/>
    </row>
    <row r="39" spans="2:6" x14ac:dyDescent="0.2">
      <c r="B39" s="274"/>
      <c r="C39" s="276" t="s">
        <v>83</v>
      </c>
      <c r="D39" s="277"/>
      <c r="E39" s="14"/>
      <c r="F39" s="273"/>
    </row>
    <row r="40" spans="2:6" x14ac:dyDescent="0.2">
      <c r="B40" s="274"/>
      <c r="C40" s="276" t="s">
        <v>84</v>
      </c>
      <c r="D40" s="276"/>
      <c r="E40" s="14"/>
      <c r="F40" s="273"/>
    </row>
    <row r="41" spans="2:6" x14ac:dyDescent="0.2">
      <c r="B41" s="274"/>
      <c r="C41" s="278"/>
      <c r="D41" s="278"/>
      <c r="E41" s="275"/>
      <c r="F41" s="273"/>
    </row>
    <row r="42" spans="2:6" x14ac:dyDescent="0.2">
      <c r="B42" s="274"/>
      <c r="C42" s="271" t="s">
        <v>85</v>
      </c>
      <c r="D42" s="272"/>
      <c r="E42" s="14"/>
      <c r="F42" s="273"/>
    </row>
    <row r="43" spans="2:6" x14ac:dyDescent="0.2">
      <c r="B43" s="274"/>
      <c r="C43" s="275"/>
      <c r="D43" s="275"/>
      <c r="E43" s="275"/>
      <c r="F43" s="273"/>
    </row>
    <row r="44" spans="2:6" x14ac:dyDescent="0.2">
      <c r="B44" s="274"/>
      <c r="C44" s="271" t="s">
        <v>86</v>
      </c>
      <c r="D44" s="272"/>
      <c r="E44" s="14"/>
      <c r="F44" s="273"/>
    </row>
    <row r="45" spans="2:6" x14ac:dyDescent="0.2">
      <c r="B45" s="274"/>
      <c r="C45" s="275"/>
      <c r="D45" s="275"/>
      <c r="E45" s="275"/>
      <c r="F45" s="273"/>
    </row>
    <row r="46" spans="2:6" x14ac:dyDescent="0.2">
      <c r="B46" s="274"/>
      <c r="C46" s="271" t="s">
        <v>87</v>
      </c>
      <c r="D46" s="272"/>
      <c r="E46" s="14"/>
      <c r="F46" s="273"/>
    </row>
    <row r="47" spans="2:6" x14ac:dyDescent="0.2">
      <c r="B47" s="274"/>
      <c r="C47" s="275"/>
      <c r="D47" s="275"/>
      <c r="E47" s="275"/>
      <c r="F47" s="273"/>
    </row>
    <row r="48" spans="2:6" x14ac:dyDescent="0.2">
      <c r="B48" s="270" t="s">
        <v>88</v>
      </c>
      <c r="C48" s="271"/>
      <c r="D48" s="272"/>
      <c r="E48" s="47">
        <f>+E36+E29</f>
        <v>0</v>
      </c>
      <c r="F48" s="273"/>
    </row>
    <row r="49" spans="1:11" x14ac:dyDescent="0.2">
      <c r="B49" s="279"/>
      <c r="C49" s="280"/>
      <c r="D49" s="280"/>
      <c r="E49" s="280"/>
      <c r="F49" s="281"/>
    </row>
    <row r="51" spans="1:11" x14ac:dyDescent="0.2">
      <c r="A51" s="264" t="s">
        <v>90</v>
      </c>
      <c r="B51" s="282"/>
      <c r="C51" s="282"/>
      <c r="D51" s="282"/>
      <c r="E51" s="282"/>
      <c r="F51" s="282"/>
      <c r="G51" s="282"/>
    </row>
    <row r="52" spans="1:11" ht="13.5" thickBot="1" x14ac:dyDescent="0.25"/>
    <row r="53" spans="1:11" x14ac:dyDescent="0.2">
      <c r="A53" s="426"/>
      <c r="B53" s="427"/>
      <c r="C53" s="427"/>
      <c r="D53" s="427"/>
      <c r="E53" s="427"/>
      <c r="F53" s="427"/>
      <c r="G53" s="427"/>
      <c r="H53" s="428"/>
    </row>
    <row r="54" spans="1:11" x14ac:dyDescent="0.2">
      <c r="A54" s="429"/>
      <c r="B54" s="430"/>
      <c r="C54" s="430"/>
      <c r="D54" s="430"/>
      <c r="E54" s="430"/>
      <c r="F54" s="430"/>
      <c r="G54" s="430"/>
      <c r="H54" s="431"/>
    </row>
    <row r="55" spans="1:11" x14ac:dyDescent="0.2">
      <c r="A55" s="429"/>
      <c r="B55" s="430"/>
      <c r="C55" s="430"/>
      <c r="D55" s="430"/>
      <c r="E55" s="430"/>
      <c r="F55" s="430"/>
      <c r="G55" s="430"/>
      <c r="H55" s="431"/>
    </row>
    <row r="56" spans="1:11" x14ac:dyDescent="0.2">
      <c r="A56" s="429"/>
      <c r="B56" s="430"/>
      <c r="C56" s="430"/>
      <c r="D56" s="430"/>
      <c r="E56" s="430"/>
      <c r="F56" s="430"/>
      <c r="G56" s="430"/>
      <c r="H56" s="431"/>
    </row>
    <row r="57" spans="1:11" x14ac:dyDescent="0.2">
      <c r="A57" s="429"/>
      <c r="B57" s="430"/>
      <c r="C57" s="430"/>
      <c r="D57" s="430"/>
      <c r="E57" s="430"/>
      <c r="F57" s="430"/>
      <c r="G57" s="430"/>
      <c r="H57" s="431"/>
    </row>
    <row r="58" spans="1:11" x14ac:dyDescent="0.2">
      <c r="A58" s="429"/>
      <c r="B58" s="430"/>
      <c r="C58" s="430"/>
      <c r="D58" s="430"/>
      <c r="E58" s="430"/>
      <c r="F58" s="430"/>
      <c r="G58" s="430"/>
      <c r="H58" s="431"/>
    </row>
    <row r="59" spans="1:11" x14ac:dyDescent="0.2">
      <c r="A59" s="429"/>
      <c r="B59" s="430"/>
      <c r="C59" s="430"/>
      <c r="D59" s="430"/>
      <c r="E59" s="430"/>
      <c r="F59" s="430"/>
      <c r="G59" s="430"/>
      <c r="H59" s="431"/>
    </row>
    <row r="60" spans="1:11" x14ac:dyDescent="0.2">
      <c r="A60" s="429"/>
      <c r="B60" s="430"/>
      <c r="C60" s="430"/>
      <c r="D60" s="430"/>
      <c r="E60" s="430"/>
      <c r="F60" s="430"/>
      <c r="G60" s="430"/>
      <c r="H60" s="431"/>
    </row>
    <row r="61" spans="1:11" ht="13.5" thickBot="1" x14ac:dyDescent="0.25">
      <c r="A61" s="432"/>
      <c r="B61" s="433"/>
      <c r="C61" s="433"/>
      <c r="D61" s="433"/>
      <c r="E61" s="433"/>
      <c r="F61" s="433"/>
      <c r="G61" s="433"/>
      <c r="H61" s="434"/>
    </row>
    <row r="63" spans="1:11" ht="25.5" customHeight="1" thickBot="1" x14ac:dyDescent="0.25">
      <c r="A63" s="424" t="s">
        <v>92</v>
      </c>
      <c r="B63" s="424"/>
      <c r="C63" s="424"/>
      <c r="D63" s="424"/>
      <c r="E63" s="424"/>
      <c r="F63" s="424"/>
      <c r="G63" s="424"/>
      <c r="H63" s="424"/>
    </row>
    <row r="64" spans="1:11" x14ac:dyDescent="0.2">
      <c r="A64" s="426"/>
      <c r="B64" s="427"/>
      <c r="C64" s="427"/>
      <c r="D64" s="427"/>
      <c r="E64" s="427"/>
      <c r="F64" s="427"/>
      <c r="G64" s="427"/>
      <c r="H64" s="428"/>
      <c r="K64" s="283"/>
    </row>
    <row r="65" spans="1:11" x14ac:dyDescent="0.2">
      <c r="A65" s="429"/>
      <c r="B65" s="430"/>
      <c r="C65" s="430"/>
      <c r="D65" s="430"/>
      <c r="E65" s="430"/>
      <c r="F65" s="430"/>
      <c r="G65" s="430"/>
      <c r="H65" s="431"/>
      <c r="K65" s="284"/>
    </row>
    <row r="66" spans="1:11" x14ac:dyDescent="0.2">
      <c r="A66" s="429"/>
      <c r="B66" s="430"/>
      <c r="C66" s="430"/>
      <c r="D66" s="430"/>
      <c r="E66" s="430"/>
      <c r="F66" s="430"/>
      <c r="G66" s="430"/>
      <c r="H66" s="431"/>
    </row>
    <row r="67" spans="1:11" x14ac:dyDescent="0.2">
      <c r="A67" s="429"/>
      <c r="B67" s="430"/>
      <c r="C67" s="430"/>
      <c r="D67" s="430"/>
      <c r="E67" s="430"/>
      <c r="F67" s="430"/>
      <c r="G67" s="430"/>
      <c r="H67" s="431"/>
    </row>
    <row r="68" spans="1:11" x14ac:dyDescent="0.2">
      <c r="A68" s="429"/>
      <c r="B68" s="430"/>
      <c r="C68" s="430"/>
      <c r="D68" s="430"/>
      <c r="E68" s="430"/>
      <c r="F68" s="430"/>
      <c r="G68" s="430"/>
      <c r="H68" s="431"/>
    </row>
    <row r="69" spans="1:11" x14ac:dyDescent="0.2">
      <c r="A69" s="429"/>
      <c r="B69" s="430"/>
      <c r="C69" s="430"/>
      <c r="D69" s="430"/>
      <c r="E69" s="430"/>
      <c r="F69" s="430"/>
      <c r="G69" s="430"/>
      <c r="H69" s="431"/>
    </row>
    <row r="70" spans="1:11" x14ac:dyDescent="0.2">
      <c r="A70" s="429"/>
      <c r="B70" s="430"/>
      <c r="C70" s="430"/>
      <c r="D70" s="430"/>
      <c r="E70" s="430"/>
      <c r="F70" s="430"/>
      <c r="G70" s="430"/>
      <c r="H70" s="431"/>
    </row>
    <row r="71" spans="1:11" x14ac:dyDescent="0.2">
      <c r="A71" s="429"/>
      <c r="B71" s="430"/>
      <c r="C71" s="430"/>
      <c r="D71" s="430"/>
      <c r="E71" s="430"/>
      <c r="F71" s="430"/>
      <c r="G71" s="430"/>
      <c r="H71" s="431"/>
    </row>
    <row r="72" spans="1:11" x14ac:dyDescent="0.2">
      <c r="A72" s="429"/>
      <c r="B72" s="430"/>
      <c r="C72" s="430"/>
      <c r="D72" s="430"/>
      <c r="E72" s="430"/>
      <c r="F72" s="430"/>
      <c r="G72" s="430"/>
      <c r="H72" s="431"/>
    </row>
    <row r="73" spans="1:11" ht="13.5" thickBot="1" x14ac:dyDescent="0.25">
      <c r="A73" s="432"/>
      <c r="B73" s="433"/>
      <c r="C73" s="433"/>
      <c r="D73" s="433"/>
      <c r="E73" s="433"/>
      <c r="F73" s="433"/>
      <c r="G73" s="433"/>
      <c r="H73" s="434"/>
    </row>
    <row r="75" spans="1:11" ht="12.75" customHeight="1" x14ac:dyDescent="0.2">
      <c r="A75" s="415" t="s">
        <v>91</v>
      </c>
      <c r="B75" s="416"/>
      <c r="C75" s="416"/>
      <c r="D75" s="416"/>
      <c r="E75" s="416"/>
      <c r="F75" s="416"/>
      <c r="G75" s="416"/>
      <c r="H75" s="417"/>
    </row>
    <row r="76" spans="1:11" x14ac:dyDescent="0.2">
      <c r="A76" s="418"/>
      <c r="B76" s="419"/>
      <c r="C76" s="419"/>
      <c r="D76" s="419"/>
      <c r="E76" s="419"/>
      <c r="F76" s="419"/>
      <c r="G76" s="419"/>
      <c r="H76" s="420"/>
    </row>
    <row r="77" spans="1:11" x14ac:dyDescent="0.2">
      <c r="A77" s="421"/>
      <c r="B77" s="422"/>
      <c r="C77" s="422"/>
      <c r="D77" s="422"/>
      <c r="E77" s="422"/>
      <c r="F77" s="422"/>
      <c r="G77" s="422"/>
      <c r="H77" s="423"/>
    </row>
    <row r="78" spans="1:11" x14ac:dyDescent="0.2">
      <c r="A78" s="285"/>
      <c r="B78" s="285"/>
      <c r="C78" s="285"/>
      <c r="D78" s="285"/>
      <c r="E78" s="285"/>
      <c r="F78" s="285"/>
      <c r="G78" s="285"/>
      <c r="H78" s="285"/>
    </row>
    <row r="79" spans="1:11" x14ac:dyDescent="0.2">
      <c r="A79" s="285"/>
      <c r="B79" s="285"/>
      <c r="C79" s="285"/>
      <c r="D79" s="285"/>
      <c r="E79" s="285"/>
      <c r="F79" s="285"/>
      <c r="G79" s="285"/>
      <c r="H79" s="285"/>
    </row>
  </sheetData>
  <sheetProtection algorithmName="SHA-512" hashValue="8lpHC6VgUDLNOnUHUv0kZ03kVsNM+X1UXEPp/oxL33GsVHU/Xm3DjDKSfauCuwREdadN31n+rmqWAQLGe+p4FA==" saltValue="shuBt58r8W5eV1Q33w8XfQ==" spinCount="100000" sheet="1" objects="1" scenarios="1"/>
  <mergeCells count="9">
    <mergeCell ref="A8:H8"/>
    <mergeCell ref="A75:H77"/>
    <mergeCell ref="A1:G1"/>
    <mergeCell ref="A63:H63"/>
    <mergeCell ref="A12:H12"/>
    <mergeCell ref="A13:H24"/>
    <mergeCell ref="A53:H61"/>
    <mergeCell ref="A64:H73"/>
    <mergeCell ref="C6:E6"/>
  </mergeCells>
  <phoneticPr fontId="3" type="noConversion"/>
  <printOptions horizontalCentered="1" verticalCentered="1"/>
  <pageMargins left="0" right="0" top="0" bottom="0" header="0" footer="0"/>
  <pageSetup paperSize="9" scale="80" orientation="portrait" horizontalDpi="4294967295" verticalDpi="4294967295" r:id="rId1"/>
  <headerFooter alignWithMargins="0">
    <oddFooter>&amp;R&amp;"Calibri,Itálico"&amp;8Proposta Orçamentária OSS</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03393-B8C4-46C8-ACCD-26A49799177E}">
  <dimension ref="A2:N22"/>
  <sheetViews>
    <sheetView topLeftCell="A28" zoomScale="140" zoomScaleNormal="140" workbookViewId="0">
      <selection activeCell="C6" sqref="C6:C21"/>
    </sheetView>
  </sheetViews>
  <sheetFormatPr defaultRowHeight="35.1" customHeight="1" x14ac:dyDescent="0.2"/>
  <cols>
    <col min="1" max="3" width="30.7109375" customWidth="1"/>
  </cols>
  <sheetData>
    <row r="2" spans="1:14" ht="35.1" customHeight="1" thickBot="1" x14ac:dyDescent="0.25"/>
    <row r="3" spans="1:14" s="148" customFormat="1" ht="35.1" customHeight="1" thickBot="1" x14ac:dyDescent="0.25">
      <c r="A3" s="150" t="s">
        <v>95</v>
      </c>
      <c r="B3" s="435" t="s">
        <v>298</v>
      </c>
      <c r="C3" s="436"/>
      <c r="D3" s="149"/>
      <c r="E3" s="149"/>
      <c r="F3" s="149"/>
      <c r="G3" s="149"/>
      <c r="H3" s="6"/>
      <c r="I3" s="6"/>
      <c r="J3" s="6"/>
      <c r="K3" s="6"/>
      <c r="L3" s="6"/>
      <c r="M3" s="6"/>
    </row>
    <row r="4" spans="1:14" ht="35.1" customHeight="1" thickBot="1" x14ac:dyDescent="0.25">
      <c r="A4" s="442" t="s">
        <v>243</v>
      </c>
      <c r="B4" s="443"/>
      <c r="C4" s="444"/>
      <c r="D4" s="4"/>
      <c r="E4" s="4"/>
      <c r="F4" s="4"/>
      <c r="G4" s="4"/>
      <c r="H4" s="4"/>
      <c r="I4" s="4"/>
      <c r="J4" s="4"/>
      <c r="K4" s="4"/>
    </row>
    <row r="5" spans="1:14" s="148" customFormat="1" ht="35.25" customHeight="1" thickBot="1" x14ac:dyDescent="0.25">
      <c r="A5" s="437" t="s">
        <v>223</v>
      </c>
      <c r="B5" s="438"/>
      <c r="C5" s="151" t="s">
        <v>224</v>
      </c>
      <c r="D5" s="147"/>
      <c r="E5" s="147"/>
      <c r="F5" s="147"/>
      <c r="G5" s="147"/>
      <c r="H5" s="147"/>
      <c r="I5" s="147"/>
      <c r="J5" s="147"/>
      <c r="K5" s="147"/>
      <c r="L5" s="147"/>
      <c r="M5" s="147"/>
      <c r="N5" s="147"/>
    </row>
    <row r="6" spans="1:14" ht="48" customHeight="1" thickBot="1" x14ac:dyDescent="0.25">
      <c r="A6" s="439" t="s">
        <v>300</v>
      </c>
      <c r="B6" s="286" t="s">
        <v>225</v>
      </c>
      <c r="C6" s="479"/>
    </row>
    <row r="7" spans="1:14" ht="35.1" customHeight="1" thickBot="1" x14ac:dyDescent="0.25">
      <c r="A7" s="440"/>
      <c r="B7" s="286" t="s">
        <v>226</v>
      </c>
      <c r="C7" s="479"/>
    </row>
    <row r="8" spans="1:14" ht="35.1" customHeight="1" thickBot="1" x14ac:dyDescent="0.25">
      <c r="A8" s="440"/>
      <c r="B8" s="286" t="s">
        <v>227</v>
      </c>
      <c r="C8" s="479"/>
    </row>
    <row r="9" spans="1:14" ht="35.1" customHeight="1" thickBot="1" x14ac:dyDescent="0.25">
      <c r="A9" s="440"/>
      <c r="B9" s="286" t="s">
        <v>228</v>
      </c>
      <c r="C9" s="479"/>
    </row>
    <row r="10" spans="1:14" ht="35.1" customHeight="1" thickBot="1" x14ac:dyDescent="0.25">
      <c r="A10" s="440"/>
      <c r="B10" s="286" t="s">
        <v>229</v>
      </c>
      <c r="C10" s="479"/>
    </row>
    <row r="11" spans="1:14" ht="35.1" customHeight="1" thickBot="1" x14ac:dyDescent="0.25">
      <c r="A11" s="441"/>
      <c r="B11" s="286" t="s">
        <v>230</v>
      </c>
      <c r="C11" s="479"/>
    </row>
    <row r="12" spans="1:14" ht="35.1" customHeight="1" thickBot="1" x14ac:dyDescent="0.25">
      <c r="A12" s="439" t="s">
        <v>231</v>
      </c>
      <c r="B12" s="286" t="s">
        <v>232</v>
      </c>
      <c r="C12" s="479"/>
    </row>
    <row r="13" spans="1:14" ht="35.1" customHeight="1" thickBot="1" x14ac:dyDescent="0.25">
      <c r="A13" s="440"/>
      <c r="B13" s="286" t="s">
        <v>233</v>
      </c>
      <c r="C13" s="479"/>
    </row>
    <row r="14" spans="1:14" ht="35.1" customHeight="1" thickBot="1" x14ac:dyDescent="0.25">
      <c r="A14" s="440"/>
      <c r="B14" s="286" t="s">
        <v>234</v>
      </c>
      <c r="C14" s="479"/>
    </row>
    <row r="15" spans="1:14" ht="35.1" customHeight="1" thickBot="1" x14ac:dyDescent="0.25">
      <c r="A15" s="440"/>
      <c r="B15" s="286" t="s">
        <v>235</v>
      </c>
      <c r="C15" s="479"/>
    </row>
    <row r="16" spans="1:14" ht="35.1" customHeight="1" thickBot="1" x14ac:dyDescent="0.25">
      <c r="A16" s="441"/>
      <c r="B16" s="286" t="s">
        <v>236</v>
      </c>
      <c r="C16" s="479"/>
    </row>
    <row r="17" spans="1:3" ht="35.1" customHeight="1" thickBot="1" x14ac:dyDescent="0.25">
      <c r="A17" s="439" t="s">
        <v>237</v>
      </c>
      <c r="B17" s="286" t="s">
        <v>238</v>
      </c>
      <c r="C17" s="479"/>
    </row>
    <row r="18" spans="1:3" ht="35.1" customHeight="1" thickBot="1" x14ac:dyDescent="0.25">
      <c r="A18" s="440"/>
      <c r="B18" s="286" t="s">
        <v>239</v>
      </c>
      <c r="C18" s="479"/>
    </row>
    <row r="19" spans="1:3" ht="35.1" customHeight="1" thickBot="1" x14ac:dyDescent="0.25">
      <c r="A19" s="440"/>
      <c r="B19" s="287" t="s">
        <v>240</v>
      </c>
      <c r="C19" s="479"/>
    </row>
    <row r="20" spans="1:3" ht="35.1" customHeight="1" thickBot="1" x14ac:dyDescent="0.25">
      <c r="A20" s="440"/>
      <c r="B20" s="287" t="s">
        <v>241</v>
      </c>
      <c r="C20" s="479"/>
    </row>
    <row r="21" spans="1:3" ht="35.1" customHeight="1" thickBot="1" x14ac:dyDescent="0.25">
      <c r="A21" s="441"/>
      <c r="B21" s="286" t="s">
        <v>242</v>
      </c>
      <c r="C21" s="479"/>
    </row>
    <row r="22" spans="1:3" ht="35.1" customHeight="1" x14ac:dyDescent="0.2">
      <c r="C22" s="478"/>
    </row>
  </sheetData>
  <mergeCells count="6">
    <mergeCell ref="B3:C3"/>
    <mergeCell ref="A5:B5"/>
    <mergeCell ref="A6:A11"/>
    <mergeCell ref="A12:A16"/>
    <mergeCell ref="A17:A21"/>
    <mergeCell ref="A4:C4"/>
  </mergeCells>
  <pageMargins left="0.511811024" right="0.511811024" top="0.78740157499999996" bottom="0.78740157499999996" header="0.31496062000000002" footer="0.31496062000000002"/>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12</vt:i4>
      </vt:variant>
      <vt:variant>
        <vt:lpstr>Intervalos Nomeados</vt:lpstr>
      </vt:variant>
      <vt:variant>
        <vt:i4>3</vt:i4>
      </vt:variant>
    </vt:vector>
  </HeadingPairs>
  <TitlesOfParts>
    <vt:vector size="15" baseType="lpstr">
      <vt:lpstr>Instruções</vt:lpstr>
      <vt:lpstr>P1 - Ativ. Assist. Mensal</vt:lpstr>
      <vt:lpstr>P2 - Orçamento Fin. Mensal </vt:lpstr>
      <vt:lpstr>P3 - Cronograma Desembolso</vt:lpstr>
      <vt:lpstr>P4 - Especialidade Ambulatorial</vt:lpstr>
      <vt:lpstr>P5 - Orç. Fin. Linha_Serviço</vt:lpstr>
      <vt:lpstr>P6 - Dimensionamento Pessoal</vt:lpstr>
      <vt:lpstr>P7 - Projetos Especiais</vt:lpstr>
      <vt:lpstr>P8 - F1 Atividade</vt:lpstr>
      <vt:lpstr>P8 - F2.1 Qualidade Objetiva </vt:lpstr>
      <vt:lpstr>P8 - F2.2 Qualidade Subjetiva</vt:lpstr>
      <vt:lpstr>P8 - F3 Técnica</vt:lpstr>
      <vt:lpstr>'P2 - Orçamento Fin. Mensal '!Area_de_impressao</vt:lpstr>
      <vt:lpstr>'P4 - Especialidade Ambulatorial'!Area_de_impressao</vt:lpstr>
      <vt:lpstr>'P7 - Projetos Especiais'!Area_de_impressao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Eliana Verdade</dc:creator>
  <cp:lastModifiedBy>Ivan - Gecorp - Necos</cp:lastModifiedBy>
  <cp:lastPrinted>2022-01-25T14:36:45Z</cp:lastPrinted>
  <dcterms:created xsi:type="dcterms:W3CDTF">2000-09-28T11:48:14Z</dcterms:created>
  <dcterms:modified xsi:type="dcterms:W3CDTF">2022-05-31T13:40:11Z</dcterms:modified>
</cp:coreProperties>
</file>